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shpovlsen/Desktop/"/>
    </mc:Choice>
  </mc:AlternateContent>
  <xr:revisionPtr revIDLastSave="0" documentId="13_ncr:1_{1324E700-6176-6547-B3B5-0CF2742B5F2F}" xr6:coauthVersionLast="47" xr6:coauthVersionMax="47" xr10:uidLastSave="{00000000-0000-0000-0000-000000000000}"/>
  <bookViews>
    <workbookView xWindow="2700" yWindow="560" windowWidth="28800" windowHeight="1634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D50" i="1"/>
  <c r="D47" i="1"/>
  <c r="D41" i="1"/>
  <c r="D35" i="1"/>
  <c r="D32" i="1"/>
  <c r="D20" i="1"/>
  <c r="C59" i="1"/>
  <c r="C50" i="1"/>
  <c r="C47" i="1"/>
  <c r="C41" i="1"/>
  <c r="C35" i="1"/>
  <c r="C32" i="1"/>
  <c r="C20" i="1"/>
  <c r="C15" i="1"/>
  <c r="C6" i="1"/>
  <c r="D15" i="1"/>
  <c r="D5" i="1"/>
  <c r="D6" i="1"/>
  <c r="D52" i="1" l="1"/>
  <c r="D26" i="1"/>
  <c r="C26" i="1"/>
  <c r="C52" i="1"/>
  <c r="D61" i="1" l="1"/>
  <c r="D64" i="1" s="1"/>
  <c r="D66" i="1" s="1"/>
  <c r="C61" i="1"/>
  <c r="C64" i="1" s="1"/>
  <c r="C66" i="1" s="1"/>
</calcChain>
</file>

<file path=xl/sharedStrings.xml><?xml version="1.0" encoding="utf-8"?>
<sst xmlns="http://schemas.openxmlformats.org/spreadsheetml/2006/main" count="113" uniqueCount="112">
  <si>
    <t>Kontonavn</t>
  </si>
  <si>
    <t>Beløb</t>
  </si>
  <si>
    <t>51000</t>
  </si>
  <si>
    <t>51010</t>
  </si>
  <si>
    <t>51020</t>
  </si>
  <si>
    <t>Andre indtægter</t>
  </si>
  <si>
    <t>51100</t>
  </si>
  <si>
    <t>INDTÆGTER I ALT</t>
  </si>
  <si>
    <t>51200</t>
  </si>
  <si>
    <t>UDGIFTER</t>
  </si>
  <si>
    <t>51210</t>
  </si>
  <si>
    <t>KREDSBESTYRELSEN</t>
  </si>
  <si>
    <t>51220</t>
  </si>
  <si>
    <t>FRIKØB OG HONORARER</t>
  </si>
  <si>
    <t>51230</t>
  </si>
  <si>
    <t>Frikøb</t>
  </si>
  <si>
    <t>51240</t>
  </si>
  <si>
    <t>Honorarer</t>
  </si>
  <si>
    <t>51250</t>
  </si>
  <si>
    <t>Lønsumsafgift</t>
  </si>
  <si>
    <t>51260</t>
  </si>
  <si>
    <t>FRIKØB OG HONORARER I ALT</t>
  </si>
  <si>
    <t>51300</t>
  </si>
  <si>
    <t>REJSEUDGIFTER OG KM-KØRSEL</t>
  </si>
  <si>
    <t>51310</t>
  </si>
  <si>
    <t>KB, rejseudgifter</t>
  </si>
  <si>
    <t>51320</t>
  </si>
  <si>
    <t>KB, KM-kørsel</t>
  </si>
  <si>
    <t>51330</t>
  </si>
  <si>
    <t>KB, REJSE OG KM-KØRSEL I ALT</t>
  </si>
  <si>
    <t>51350</t>
  </si>
  <si>
    <t>KB, kurser og -materiale</t>
  </si>
  <si>
    <t>51360</t>
  </si>
  <si>
    <t>Kredsbestyrelsesmøder</t>
  </si>
  <si>
    <t>51370</t>
  </si>
  <si>
    <t>Andre KB udgifter</t>
  </si>
  <si>
    <t>51380</t>
  </si>
  <si>
    <t>KREDSBESTYRELSEN I ALT</t>
  </si>
  <si>
    <t>51390</t>
  </si>
  <si>
    <t>KREDSEN</t>
  </si>
  <si>
    <t>51400</t>
  </si>
  <si>
    <t>GENERALFORSAMLING</t>
  </si>
  <si>
    <t>51410</t>
  </si>
  <si>
    <t>Generalforsamling, Mødeudgifter</t>
  </si>
  <si>
    <t>51420</t>
  </si>
  <si>
    <t>Generalforsamling, Transport, Deltagere</t>
  </si>
  <si>
    <t>51430</t>
  </si>
  <si>
    <t>GENERALFORSAMLING I ALT</t>
  </si>
  <si>
    <t>51440</t>
  </si>
  <si>
    <t>REPRÆSENTANTSKABSMØDE</t>
  </si>
  <si>
    <t>51450</t>
  </si>
  <si>
    <t>Rep. Mødeudgifter</t>
  </si>
  <si>
    <t>51460</t>
  </si>
  <si>
    <t>REPRÆSTENTANTSKABSMØDE I ALT</t>
  </si>
  <si>
    <t>51470</t>
  </si>
  <si>
    <t>MEDLEMSMØDER OG -KURSER</t>
  </si>
  <si>
    <t>51480</t>
  </si>
  <si>
    <t>Medl. møder og -kurser, Mødeudgifter</t>
  </si>
  <si>
    <t>51490</t>
  </si>
  <si>
    <t>Medl. møder og -kurser, Honorar uden CVR</t>
  </si>
  <si>
    <t>51500</t>
  </si>
  <si>
    <t>Medl. møder og -kurser, Honorar efter faktura</t>
  </si>
  <si>
    <t>51510</t>
  </si>
  <si>
    <t>Medl. møder og -kurser, Transport, Deltagere</t>
  </si>
  <si>
    <t>51520</t>
  </si>
  <si>
    <t>MEDLEMSMØDER OG -KURSER I ALT</t>
  </si>
  <si>
    <t>51530</t>
  </si>
  <si>
    <t>TR-MØDER OG -KURSER</t>
  </si>
  <si>
    <t>51540</t>
  </si>
  <si>
    <t>TR-møder og -kurser, Mødeudgifter</t>
  </si>
  <si>
    <t>51550</t>
  </si>
  <si>
    <t>TR-møder og -kurser, Honorar uden CVR</t>
  </si>
  <si>
    <t>51560</t>
  </si>
  <si>
    <t>TR-møder og -kurser, Honorar efter faktura</t>
  </si>
  <si>
    <t>51570</t>
  </si>
  <si>
    <t>TR-møder og -kurser, Transport, Deltagere</t>
  </si>
  <si>
    <t>51580</t>
  </si>
  <si>
    <t>TR-MØDER OG -KURSER I ALT</t>
  </si>
  <si>
    <t>51590</t>
  </si>
  <si>
    <t>ANDRE UDGIFTER VEDR. KREDSEN</t>
  </si>
  <si>
    <t>51600</t>
  </si>
  <si>
    <t>Kampagner og merchandise</t>
  </si>
  <si>
    <t>51610</t>
  </si>
  <si>
    <t>ANDRE UDGIFTER VEDR. KREDSEN I ALT</t>
  </si>
  <si>
    <t>51620</t>
  </si>
  <si>
    <t>KREDSEN I ALT</t>
  </si>
  <si>
    <t>51630</t>
  </si>
  <si>
    <t>ADMINISTRATION</t>
  </si>
  <si>
    <t>51640</t>
  </si>
  <si>
    <t>Administrative udgifter</t>
  </si>
  <si>
    <t>51650</t>
  </si>
  <si>
    <t>Abonnementer</t>
  </si>
  <si>
    <t>51660</t>
  </si>
  <si>
    <t>Repræsentation og gaver</t>
  </si>
  <si>
    <t>51670</t>
  </si>
  <si>
    <t>Revsion</t>
  </si>
  <si>
    <t>51680</t>
  </si>
  <si>
    <t>ADMINISTRATION I ALT</t>
  </si>
  <si>
    <t>51800</t>
  </si>
  <si>
    <t>UDGIFTER I ALT</t>
  </si>
  <si>
    <t>51810</t>
  </si>
  <si>
    <t>Andel af formue til hovedforeningen</t>
  </si>
  <si>
    <t>51820</t>
  </si>
  <si>
    <t>UDGIFTER INCL. ANDEL AF FORMUE TIL HOVEDFORENING</t>
  </si>
  <si>
    <t>51850</t>
  </si>
  <si>
    <t>Kredstilskud fra Hovedforening</t>
  </si>
  <si>
    <t>KREDS I ALT, RESULTAT</t>
  </si>
  <si>
    <t>KREDS</t>
  </si>
  <si>
    <t>Konto</t>
  </si>
  <si>
    <t>Budget 24</t>
  </si>
  <si>
    <t>Regnskab 23</t>
  </si>
  <si>
    <t>Kreds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</si>
</sst>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000000"/>
      <name val="Segoe UI"/>
    </font>
    <font>
      <b/>
      <u/>
      <sz val="9"/>
      <color rgb="FF000000"/>
      <name val="Segoe UI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u/>
      <sz val="9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CDCD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center" vertical="center" readingOrder="1"/>
    </xf>
    <xf numFmtId="49" fontId="3" fillId="3" borderId="1" xfId="0" applyNumberFormat="1" applyFont="1" applyFill="1" applyBorder="1" applyAlignment="1">
      <alignment horizontal="left" vertical="center" readingOrder="1"/>
    </xf>
    <xf numFmtId="49" fontId="1" fillId="3" borderId="1" xfId="0" applyNumberFormat="1" applyFont="1" applyFill="1" applyBorder="1" applyAlignment="1">
      <alignment horizontal="left" vertical="center" readingOrder="1"/>
    </xf>
    <xf numFmtId="49" fontId="1" fillId="0" borderId="1" xfId="0" applyNumberFormat="1" applyFont="1" applyBorder="1" applyAlignment="1">
      <alignment horizontal="left" vertical="center" readingOrder="1"/>
    </xf>
    <xf numFmtId="49" fontId="5" fillId="0" borderId="1" xfId="0" applyNumberFormat="1" applyFont="1" applyBorder="1" applyAlignment="1">
      <alignment horizontal="left" vertical="center" readingOrder="1"/>
    </xf>
    <xf numFmtId="49" fontId="3" fillId="0" borderId="1" xfId="0" applyNumberFormat="1" applyFont="1" applyBorder="1" applyAlignment="1">
      <alignment horizontal="left" vertical="center" readingOrder="1"/>
    </xf>
    <xf numFmtId="49" fontId="2" fillId="0" borderId="1" xfId="0" applyNumberFormat="1" applyFont="1" applyBorder="1" applyAlignment="1">
      <alignment horizontal="left" vertical="center" readingOrder="1"/>
    </xf>
    <xf numFmtId="4" fontId="1" fillId="2" borderId="1" xfId="0" applyNumberFormat="1" applyFont="1" applyFill="1" applyBorder="1" applyAlignment="1">
      <alignment horizontal="right" vertical="center" readingOrder="1"/>
    </xf>
    <xf numFmtId="4" fontId="1" fillId="0" borderId="1" xfId="0" applyNumberFormat="1" applyFont="1" applyBorder="1" applyAlignment="1">
      <alignment horizontal="right" vertical="center" readingOrder="1"/>
    </xf>
    <xf numFmtId="4" fontId="4" fillId="0" borderId="1" xfId="0" applyNumberFormat="1" applyFont="1" applyBorder="1" applyAlignment="1">
      <alignment horizontal="right" vertical="center" readingOrder="1"/>
    </xf>
    <xf numFmtId="0" fontId="1" fillId="2" borderId="1" xfId="0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D66"/>
  <sheetViews>
    <sheetView showGridLines="0" tabSelected="1" zoomScale="130" zoomScaleNormal="130" workbookViewId="0">
      <selection activeCell="C59" sqref="C59"/>
    </sheetView>
  </sheetViews>
  <sheetFormatPr baseColWidth="10" defaultColWidth="8.83203125" defaultRowHeight="15" x14ac:dyDescent="0.2"/>
  <cols>
    <col min="1" max="1" width="5.83203125" customWidth="1"/>
    <col min="2" max="2" width="48.33203125" bestFit="1" customWidth="1"/>
    <col min="3" max="4" width="13.6640625" customWidth="1"/>
  </cols>
  <sheetData>
    <row r="1" spans="1:4" ht="26.5" customHeight="1" x14ac:dyDescent="0.2">
      <c r="A1" s="11" t="s">
        <v>111</v>
      </c>
      <c r="B1" s="11"/>
      <c r="C1" s="1" t="s">
        <v>109</v>
      </c>
      <c r="D1" s="1" t="s">
        <v>110</v>
      </c>
    </row>
    <row r="2" spans="1:4" ht="15" customHeight="1" x14ac:dyDescent="0.2">
      <c r="A2" s="2" t="s">
        <v>108</v>
      </c>
      <c r="B2" s="3" t="s">
        <v>0</v>
      </c>
      <c r="C2" s="8" t="s">
        <v>1</v>
      </c>
      <c r="D2" s="8" t="s">
        <v>1</v>
      </c>
    </row>
    <row r="3" spans="1:4" ht="15.75" customHeight="1" x14ac:dyDescent="0.2">
      <c r="A3" s="4" t="s">
        <v>2</v>
      </c>
      <c r="B3" s="5" t="s">
        <v>107</v>
      </c>
      <c r="C3" s="9"/>
      <c r="D3" s="9"/>
    </row>
    <row r="4" spans="1:4" ht="15.75" customHeight="1" x14ac:dyDescent="0.2">
      <c r="A4" s="4" t="s">
        <v>3</v>
      </c>
      <c r="B4" s="6" t="s">
        <v>105</v>
      </c>
      <c r="C4" s="9">
        <v>597652</v>
      </c>
      <c r="D4" s="9">
        <v>585813</v>
      </c>
    </row>
    <row r="5" spans="1:4" ht="15.75" customHeight="1" x14ac:dyDescent="0.2">
      <c r="A5" s="4" t="s">
        <v>4</v>
      </c>
      <c r="B5" s="4" t="s">
        <v>5</v>
      </c>
      <c r="C5" s="9">
        <v>0</v>
      </c>
      <c r="D5" s="9">
        <f>SUM(C5:C5)</f>
        <v>0</v>
      </c>
    </row>
    <row r="6" spans="1:4" ht="15.75" customHeight="1" x14ac:dyDescent="0.2">
      <c r="A6" s="4" t="s">
        <v>6</v>
      </c>
      <c r="B6" s="7" t="s">
        <v>7</v>
      </c>
      <c r="C6" s="10">
        <f>SUM(C4:C5)</f>
        <v>597652</v>
      </c>
      <c r="D6" s="10">
        <f>SUM(D4:D5)</f>
        <v>585813</v>
      </c>
    </row>
    <row r="7" spans="1:4" ht="15.75" customHeight="1" x14ac:dyDescent="0.2">
      <c r="A7" s="4"/>
      <c r="B7" s="7"/>
      <c r="C7" s="10"/>
      <c r="D7" s="10"/>
    </row>
    <row r="8" spans="1:4" ht="15" customHeight="1" x14ac:dyDescent="0.2">
      <c r="A8" s="4" t="s">
        <v>8</v>
      </c>
      <c r="B8" s="7" t="s">
        <v>9</v>
      </c>
      <c r="C8" s="9"/>
      <c r="D8" s="9"/>
    </row>
    <row r="9" spans="1:4" ht="15" customHeight="1" x14ac:dyDescent="0.2">
      <c r="A9" s="4"/>
      <c r="B9" s="7"/>
      <c r="C9" s="9"/>
      <c r="D9" s="9"/>
    </row>
    <row r="10" spans="1:4" ht="15.75" customHeight="1" x14ac:dyDescent="0.2">
      <c r="A10" s="4" t="s">
        <v>10</v>
      </c>
      <c r="B10" s="7" t="s">
        <v>11</v>
      </c>
      <c r="C10" s="9"/>
      <c r="D10" s="9"/>
    </row>
    <row r="11" spans="1:4" ht="15.75" customHeight="1" x14ac:dyDescent="0.2">
      <c r="A11" s="4" t="s">
        <v>12</v>
      </c>
      <c r="B11" s="7" t="s">
        <v>13</v>
      </c>
      <c r="C11" s="9"/>
      <c r="D11" s="9"/>
    </row>
    <row r="12" spans="1:4" ht="15.75" customHeight="1" x14ac:dyDescent="0.2">
      <c r="A12" s="4" t="s">
        <v>14</v>
      </c>
      <c r="B12" s="4" t="s">
        <v>15</v>
      </c>
      <c r="C12" s="9">
        <v>-265000</v>
      </c>
      <c r="D12" s="9">
        <v>-247521.39</v>
      </c>
    </row>
    <row r="13" spans="1:4" ht="15.75" customHeight="1" x14ac:dyDescent="0.2">
      <c r="A13" s="4" t="s">
        <v>16</v>
      </c>
      <c r="B13" s="4" t="s">
        <v>17</v>
      </c>
      <c r="C13" s="9">
        <v>-76000</v>
      </c>
      <c r="D13" s="9">
        <v>-71920.28</v>
      </c>
    </row>
    <row r="14" spans="1:4" ht="15" customHeight="1" x14ac:dyDescent="0.2">
      <c r="A14" s="4" t="s">
        <v>18</v>
      </c>
      <c r="B14" s="4" t="s">
        <v>19</v>
      </c>
      <c r="C14" s="9">
        <v>-9000</v>
      </c>
      <c r="D14" s="9">
        <v>-4581.32</v>
      </c>
    </row>
    <row r="15" spans="1:4" ht="15.75" customHeight="1" x14ac:dyDescent="0.2">
      <c r="A15" s="4" t="s">
        <v>20</v>
      </c>
      <c r="B15" s="7" t="s">
        <v>21</v>
      </c>
      <c r="C15" s="10">
        <f>SUM(C12:C14)</f>
        <v>-350000</v>
      </c>
      <c r="D15" s="10">
        <f>SUM(D12:D14)</f>
        <v>-324022.99000000005</v>
      </c>
    </row>
    <row r="16" spans="1:4" ht="15.75" customHeight="1" x14ac:dyDescent="0.2">
      <c r="A16" s="4"/>
      <c r="B16" s="7"/>
      <c r="C16" s="10"/>
      <c r="D16" s="10"/>
    </row>
    <row r="17" spans="1:4" ht="15.75" customHeight="1" x14ac:dyDescent="0.2">
      <c r="A17" s="4" t="s">
        <v>22</v>
      </c>
      <c r="B17" s="7" t="s">
        <v>23</v>
      </c>
      <c r="C17" s="9"/>
      <c r="D17" s="9"/>
    </row>
    <row r="18" spans="1:4" ht="15.75" customHeight="1" x14ac:dyDescent="0.2">
      <c r="A18" s="4" t="s">
        <v>24</v>
      </c>
      <c r="B18" s="4" t="s">
        <v>25</v>
      </c>
      <c r="C18" s="9">
        <v>0</v>
      </c>
      <c r="D18" s="9">
        <v>0</v>
      </c>
    </row>
    <row r="19" spans="1:4" ht="15.75" customHeight="1" x14ac:dyDescent="0.2">
      <c r="A19" s="4" t="s">
        <v>26</v>
      </c>
      <c r="B19" s="4" t="s">
        <v>27</v>
      </c>
      <c r="C19" s="9">
        <v>-11000</v>
      </c>
      <c r="D19" s="9">
        <v>-6332.79</v>
      </c>
    </row>
    <row r="20" spans="1:4" ht="15" customHeight="1" x14ac:dyDescent="0.2">
      <c r="A20" s="4" t="s">
        <v>28</v>
      </c>
      <c r="B20" s="7" t="s">
        <v>29</v>
      </c>
      <c r="C20" s="10">
        <f>SUM(C18:C19)</f>
        <v>-11000</v>
      </c>
      <c r="D20" s="10">
        <f>SUM(D18:D19)</f>
        <v>-6332.79</v>
      </c>
    </row>
    <row r="21" spans="1:4" ht="15" customHeight="1" x14ac:dyDescent="0.2">
      <c r="A21" s="4"/>
      <c r="B21" s="7"/>
      <c r="C21" s="10"/>
      <c r="D21" s="10"/>
    </row>
    <row r="22" spans="1:4" ht="15.75" customHeight="1" x14ac:dyDescent="0.2">
      <c r="A22" s="4" t="s">
        <v>30</v>
      </c>
      <c r="B22" s="4" t="s">
        <v>31</v>
      </c>
      <c r="C22" s="9">
        <v>0</v>
      </c>
      <c r="D22" s="9">
        <v>0</v>
      </c>
    </row>
    <row r="23" spans="1:4" ht="15.75" customHeight="1" x14ac:dyDescent="0.2">
      <c r="A23" s="4" t="s">
        <v>32</v>
      </c>
      <c r="B23" s="4" t="s">
        <v>33</v>
      </c>
      <c r="C23" s="9">
        <v>-16000</v>
      </c>
      <c r="D23" s="9">
        <v>-5742</v>
      </c>
    </row>
    <row r="24" spans="1:4" ht="15.75" customHeight="1" x14ac:dyDescent="0.2">
      <c r="A24" s="4" t="s">
        <v>34</v>
      </c>
      <c r="B24" s="4" t="s">
        <v>35</v>
      </c>
      <c r="C24" s="9">
        <v>0</v>
      </c>
      <c r="D24" s="9">
        <v>0</v>
      </c>
    </row>
    <row r="25" spans="1:4" ht="15.75" customHeight="1" x14ac:dyDescent="0.2">
      <c r="A25" s="4"/>
      <c r="B25" s="4"/>
      <c r="C25" s="9"/>
      <c r="D25" s="9"/>
    </row>
    <row r="26" spans="1:4" ht="15.75" customHeight="1" x14ac:dyDescent="0.2">
      <c r="A26" s="4" t="s">
        <v>36</v>
      </c>
      <c r="B26" s="7" t="s">
        <v>37</v>
      </c>
      <c r="C26" s="10">
        <f>SUM(C15+C20+C22+C23+C24)</f>
        <v>-377000</v>
      </c>
      <c r="D26" s="10">
        <f>SUM(D15+D20+D22+D23+D24)</f>
        <v>-336097.78</v>
      </c>
    </row>
    <row r="27" spans="1:4" ht="15.75" customHeight="1" x14ac:dyDescent="0.2">
      <c r="A27" s="4"/>
      <c r="B27" s="7"/>
      <c r="C27" s="10"/>
      <c r="D27" s="10"/>
    </row>
    <row r="28" spans="1:4" ht="15" customHeight="1" x14ac:dyDescent="0.2">
      <c r="A28" s="4" t="s">
        <v>38</v>
      </c>
      <c r="B28" s="7" t="s">
        <v>39</v>
      </c>
      <c r="C28" s="9"/>
      <c r="D28" s="9"/>
    </row>
    <row r="29" spans="1:4" ht="15.75" customHeight="1" x14ac:dyDescent="0.2">
      <c r="A29" s="4" t="s">
        <v>40</v>
      </c>
      <c r="B29" s="7" t="s">
        <v>41</v>
      </c>
      <c r="C29" s="9"/>
      <c r="D29" s="9"/>
    </row>
    <row r="30" spans="1:4" ht="15.75" customHeight="1" x14ac:dyDescent="0.2">
      <c r="A30" s="4" t="s">
        <v>42</v>
      </c>
      <c r="B30" s="4" t="s">
        <v>43</v>
      </c>
      <c r="C30" s="9">
        <v>-11000</v>
      </c>
      <c r="D30" s="9">
        <v>-12000</v>
      </c>
    </row>
    <row r="31" spans="1:4" ht="15.75" customHeight="1" x14ac:dyDescent="0.2">
      <c r="A31" s="4" t="s">
        <v>44</v>
      </c>
      <c r="B31" s="4" t="s">
        <v>45</v>
      </c>
      <c r="C31" s="9">
        <v>-3500</v>
      </c>
      <c r="D31" s="9">
        <v>-3316.54</v>
      </c>
    </row>
    <row r="32" spans="1:4" ht="15.75" customHeight="1" x14ac:dyDescent="0.2">
      <c r="A32" s="4" t="s">
        <v>46</v>
      </c>
      <c r="B32" s="7" t="s">
        <v>47</v>
      </c>
      <c r="C32" s="10">
        <f>SUM(C30:C31)</f>
        <v>-14500</v>
      </c>
      <c r="D32" s="10">
        <f>SUM(D30:D31)</f>
        <v>-15316.54</v>
      </c>
    </row>
    <row r="33" spans="1:4" ht="15" customHeight="1" x14ac:dyDescent="0.2">
      <c r="A33" s="4" t="s">
        <v>48</v>
      </c>
      <c r="B33" s="7" t="s">
        <v>49</v>
      </c>
      <c r="C33" s="9"/>
      <c r="D33" s="9"/>
    </row>
    <row r="34" spans="1:4" ht="15.75" customHeight="1" x14ac:dyDescent="0.2">
      <c r="A34" s="4" t="s">
        <v>50</v>
      </c>
      <c r="B34" s="4" t="s">
        <v>51</v>
      </c>
      <c r="C34" s="9">
        <v>0</v>
      </c>
      <c r="D34" s="9">
        <v>-7922</v>
      </c>
    </row>
    <row r="35" spans="1:4" ht="15.75" customHeight="1" x14ac:dyDescent="0.2">
      <c r="A35" s="4" t="s">
        <v>52</v>
      </c>
      <c r="B35" s="7" t="s">
        <v>53</v>
      </c>
      <c r="C35" s="10">
        <f>SUM(C34)</f>
        <v>0</v>
      </c>
      <c r="D35" s="10">
        <f>SUM(D34)</f>
        <v>-7922</v>
      </c>
    </row>
    <row r="36" spans="1:4" ht="15.75" customHeight="1" x14ac:dyDescent="0.2">
      <c r="A36" s="4" t="s">
        <v>54</v>
      </c>
      <c r="B36" s="7" t="s">
        <v>55</v>
      </c>
      <c r="C36" s="9"/>
      <c r="D36" s="9"/>
    </row>
    <row r="37" spans="1:4" ht="15.75" customHeight="1" x14ac:dyDescent="0.2">
      <c r="A37" s="4" t="s">
        <v>56</v>
      </c>
      <c r="B37" s="4" t="s">
        <v>57</v>
      </c>
      <c r="C37" s="9">
        <v>-65000</v>
      </c>
      <c r="D37" s="9">
        <v>-44014.2</v>
      </c>
    </row>
    <row r="38" spans="1:4" ht="15" customHeight="1" x14ac:dyDescent="0.2">
      <c r="A38" s="4" t="s">
        <v>58</v>
      </c>
      <c r="B38" s="4" t="s">
        <v>59</v>
      </c>
      <c r="C38" s="9">
        <v>0</v>
      </c>
      <c r="D38" s="9">
        <v>0</v>
      </c>
    </row>
    <row r="39" spans="1:4" ht="15.75" customHeight="1" x14ac:dyDescent="0.2">
      <c r="A39" s="4" t="s">
        <v>60</v>
      </c>
      <c r="B39" s="4" t="s">
        <v>61</v>
      </c>
      <c r="C39" s="9">
        <v>-30000</v>
      </c>
      <c r="D39" s="9">
        <v>-29654.3</v>
      </c>
    </row>
    <row r="40" spans="1:4" ht="15.75" customHeight="1" x14ac:dyDescent="0.2">
      <c r="A40" s="4" t="s">
        <v>62</v>
      </c>
      <c r="B40" s="4" t="s">
        <v>63</v>
      </c>
      <c r="C40" s="9">
        <v>0</v>
      </c>
      <c r="D40" s="9">
        <v>0</v>
      </c>
    </row>
    <row r="41" spans="1:4" ht="15.75" customHeight="1" x14ac:dyDescent="0.2">
      <c r="A41" s="4" t="s">
        <v>64</v>
      </c>
      <c r="B41" s="7" t="s">
        <v>65</v>
      </c>
      <c r="C41" s="10">
        <f>SUM(C37:C40)</f>
        <v>-95000</v>
      </c>
      <c r="D41" s="10">
        <f>SUM(D37:D40)</f>
        <v>-73668.5</v>
      </c>
    </row>
    <row r="42" spans="1:4" ht="15.75" customHeight="1" x14ac:dyDescent="0.2">
      <c r="A42" s="4" t="s">
        <v>66</v>
      </c>
      <c r="B42" s="7" t="s">
        <v>67</v>
      </c>
      <c r="C42" s="9"/>
      <c r="D42" s="9"/>
    </row>
    <row r="43" spans="1:4" ht="15" customHeight="1" x14ac:dyDescent="0.2">
      <c r="A43" s="4" t="s">
        <v>68</v>
      </c>
      <c r="B43" s="4" t="s">
        <v>69</v>
      </c>
      <c r="C43" s="9">
        <v>-80000</v>
      </c>
      <c r="D43" s="9">
        <v>-63557.5</v>
      </c>
    </row>
    <row r="44" spans="1:4" ht="15.75" customHeight="1" x14ac:dyDescent="0.2">
      <c r="A44" s="4" t="s">
        <v>70</v>
      </c>
      <c r="B44" s="4" t="s">
        <v>71</v>
      </c>
      <c r="C44" s="9">
        <v>0</v>
      </c>
      <c r="D44" s="9">
        <v>0</v>
      </c>
    </row>
    <row r="45" spans="1:4" ht="15.75" customHeight="1" x14ac:dyDescent="0.2">
      <c r="A45" s="4" t="s">
        <v>72</v>
      </c>
      <c r="B45" s="4" t="s">
        <v>73</v>
      </c>
      <c r="C45" s="9">
        <v>-20000</v>
      </c>
      <c r="D45" s="9">
        <v>0</v>
      </c>
    </row>
    <row r="46" spans="1:4" ht="15.75" customHeight="1" x14ac:dyDescent="0.2">
      <c r="A46" s="4" t="s">
        <v>74</v>
      </c>
      <c r="B46" s="4" t="s">
        <v>75</v>
      </c>
      <c r="C46" s="9">
        <v>-11000</v>
      </c>
      <c r="D46" s="9">
        <v>-7385.03</v>
      </c>
    </row>
    <row r="47" spans="1:4" ht="15.75" customHeight="1" x14ac:dyDescent="0.2">
      <c r="A47" s="4" t="s">
        <v>76</v>
      </c>
      <c r="B47" s="7" t="s">
        <v>77</v>
      </c>
      <c r="C47" s="10">
        <f>SUM(C43:C46)</f>
        <v>-111000</v>
      </c>
      <c r="D47" s="10">
        <f>SUM(D43:D46)</f>
        <v>-70942.53</v>
      </c>
    </row>
    <row r="48" spans="1:4" ht="15" customHeight="1" x14ac:dyDescent="0.2">
      <c r="A48" s="4" t="s">
        <v>78</v>
      </c>
      <c r="B48" s="7" t="s">
        <v>79</v>
      </c>
      <c r="C48" s="9"/>
      <c r="D48" s="9"/>
    </row>
    <row r="49" spans="1:4" ht="15.75" customHeight="1" x14ac:dyDescent="0.2">
      <c r="A49" s="4" t="s">
        <v>80</v>
      </c>
      <c r="B49" s="4" t="s">
        <v>81</v>
      </c>
      <c r="C49" s="9">
        <v>-15000</v>
      </c>
      <c r="D49" s="9">
        <v>-32385</v>
      </c>
    </row>
    <row r="50" spans="1:4" ht="15.75" customHeight="1" x14ac:dyDescent="0.2">
      <c r="A50" s="4" t="s">
        <v>82</v>
      </c>
      <c r="B50" s="7" t="s">
        <v>83</v>
      </c>
      <c r="C50" s="10">
        <f>SUM(C49)</f>
        <v>-15000</v>
      </c>
      <c r="D50" s="10">
        <f>SUM(D49)</f>
        <v>-32385</v>
      </c>
    </row>
    <row r="51" spans="1:4" ht="15.75" customHeight="1" x14ac:dyDescent="0.2">
      <c r="A51" s="4"/>
      <c r="B51" s="7"/>
      <c r="C51" s="10"/>
      <c r="D51" s="10"/>
    </row>
    <row r="52" spans="1:4" ht="15.75" customHeight="1" x14ac:dyDescent="0.2">
      <c r="A52" s="4" t="s">
        <v>84</v>
      </c>
      <c r="B52" s="7" t="s">
        <v>85</v>
      </c>
      <c r="C52" s="10">
        <f>SUM(C50+C47+C41+C35+C32)</f>
        <v>-235500</v>
      </c>
      <c r="D52" s="10">
        <f>SUM(D50+D47+D41+D35+D32)</f>
        <v>-200234.57</v>
      </c>
    </row>
    <row r="53" spans="1:4" ht="15.75" customHeight="1" x14ac:dyDescent="0.2">
      <c r="A53" s="4"/>
      <c r="B53" s="7"/>
      <c r="C53" s="9"/>
      <c r="D53" s="9"/>
    </row>
    <row r="54" spans="1:4" ht="15.75" customHeight="1" x14ac:dyDescent="0.2">
      <c r="A54" s="4" t="s">
        <v>86</v>
      </c>
      <c r="B54" s="7" t="s">
        <v>87</v>
      </c>
      <c r="C54" s="9"/>
      <c r="D54" s="9"/>
    </row>
    <row r="55" spans="1:4" ht="15" customHeight="1" x14ac:dyDescent="0.2">
      <c r="A55" s="4" t="s">
        <v>88</v>
      </c>
      <c r="B55" s="4" t="s">
        <v>89</v>
      </c>
      <c r="C55" s="9">
        <v>-500</v>
      </c>
      <c r="D55" s="9">
        <v>-458</v>
      </c>
    </row>
    <row r="56" spans="1:4" ht="15.75" customHeight="1" x14ac:dyDescent="0.2">
      <c r="A56" s="4" t="s">
        <v>90</v>
      </c>
      <c r="B56" s="4" t="s">
        <v>91</v>
      </c>
      <c r="C56" s="9">
        <v>0</v>
      </c>
      <c r="D56" s="9">
        <v>0</v>
      </c>
    </row>
    <row r="57" spans="1:4" ht="15.75" customHeight="1" x14ac:dyDescent="0.2">
      <c r="A57" s="4" t="s">
        <v>92</v>
      </c>
      <c r="B57" s="4" t="s">
        <v>93</v>
      </c>
      <c r="C57" s="9">
        <v>-500</v>
      </c>
      <c r="D57" s="9">
        <v>-350</v>
      </c>
    </row>
    <row r="58" spans="1:4" ht="15.75" customHeight="1" x14ac:dyDescent="0.2">
      <c r="A58" s="4" t="s">
        <v>94</v>
      </c>
      <c r="B58" s="4" t="s">
        <v>95</v>
      </c>
      <c r="C58" s="9">
        <v>-2500</v>
      </c>
      <c r="D58" s="9">
        <v>-1201.56</v>
      </c>
    </row>
    <row r="59" spans="1:4" ht="15.75" customHeight="1" x14ac:dyDescent="0.2">
      <c r="A59" s="4" t="s">
        <v>96</v>
      </c>
      <c r="B59" s="7" t="s">
        <v>97</v>
      </c>
      <c r="C59" s="10">
        <f>SUM(C55:C58)</f>
        <v>-3500</v>
      </c>
      <c r="D59" s="10">
        <f>SUM(D55:D58)</f>
        <v>-2009.56</v>
      </c>
    </row>
    <row r="60" spans="1:4" ht="15.75" customHeight="1" x14ac:dyDescent="0.2">
      <c r="A60" s="4"/>
      <c r="B60" s="7"/>
      <c r="C60" s="9"/>
      <c r="D60" s="9"/>
    </row>
    <row r="61" spans="1:4" ht="15" customHeight="1" x14ac:dyDescent="0.2">
      <c r="A61" s="4" t="s">
        <v>98</v>
      </c>
      <c r="B61" s="7" t="s">
        <v>99</v>
      </c>
      <c r="C61" s="10">
        <f>SUM(C59+C52+C26)</f>
        <v>-616000</v>
      </c>
      <c r="D61" s="10">
        <f>SUM(D59+D52+D26)</f>
        <v>-538341.91</v>
      </c>
    </row>
    <row r="62" spans="1:4" ht="15" customHeight="1" x14ac:dyDescent="0.2">
      <c r="A62" s="4"/>
      <c r="B62" s="7"/>
      <c r="C62" s="10"/>
      <c r="D62" s="10"/>
    </row>
    <row r="63" spans="1:4" ht="15.75" customHeight="1" x14ac:dyDescent="0.2">
      <c r="A63" s="4" t="s">
        <v>100</v>
      </c>
      <c r="B63" s="4" t="s">
        <v>101</v>
      </c>
      <c r="C63" s="9">
        <v>0</v>
      </c>
      <c r="D63" s="9">
        <v>-47471.09</v>
      </c>
    </row>
    <row r="64" spans="1:4" ht="15.75" customHeight="1" x14ac:dyDescent="0.2">
      <c r="A64" s="4" t="s">
        <v>102</v>
      </c>
      <c r="B64" s="5" t="s">
        <v>103</v>
      </c>
      <c r="C64" s="10">
        <f>SUM(C61+C63)</f>
        <v>-616000</v>
      </c>
      <c r="D64" s="10">
        <f>SUM(D61+D63)</f>
        <v>-585813</v>
      </c>
    </row>
    <row r="65" spans="1:4" ht="15.75" customHeight="1" x14ac:dyDescent="0.2">
      <c r="A65" s="4"/>
      <c r="B65" s="7"/>
      <c r="C65" s="10"/>
      <c r="D65" s="10"/>
    </row>
    <row r="66" spans="1:4" ht="15.75" customHeight="1" x14ac:dyDescent="0.2">
      <c r="A66" s="4" t="s">
        <v>104</v>
      </c>
      <c r="B66" s="5" t="s">
        <v>106</v>
      </c>
      <c r="C66" s="10">
        <f>SUM(C6+C64)</f>
        <v>-18348</v>
      </c>
      <c r="D66" s="10">
        <f>SUM(D6+D64)</f>
        <v>0</v>
      </c>
    </row>
  </sheetData>
  <mergeCells count="1">
    <mergeCell ref="A1:B1"/>
  </mergeCells>
  <printOptions horizontalCentered="1"/>
  <pageMargins left="0.43307086614173229" right="0.39370078740157483" top="0.55118110236220474" bottom="0.35433070866141736" header="0.31496062992125984" footer="0.31496062992125984"/>
  <pageSetup scale="69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Steen H. Povlsen</cp:lastModifiedBy>
  <cp:lastPrinted>2024-01-12T11:33:17Z</cp:lastPrinted>
  <dcterms:created xsi:type="dcterms:W3CDTF">2024-01-12T09:43:22Z</dcterms:created>
  <dcterms:modified xsi:type="dcterms:W3CDTF">2024-02-04T16:14:45Z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21.2.7.0</vt:lpwstr>
  </property>
</Properties>
</file>