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wi\Desktop\"/>
    </mc:Choice>
  </mc:AlternateContent>
  <xr:revisionPtr revIDLastSave="0" documentId="8_{DBDBF169-045A-49DB-BB42-5E69AE28B1CA}" xr6:coauthVersionLast="47" xr6:coauthVersionMax="47" xr10:uidLastSave="{00000000-0000-0000-0000-000000000000}"/>
  <bookViews>
    <workbookView xWindow="-110" yWindow="-110" windowWidth="19420" windowHeight="10420" xr2:uid="{7B05BF7D-8A8A-45B9-A4FF-24F2E08CD73B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2" i="1" l="1"/>
  <c r="N93" i="1"/>
  <c r="N80" i="1"/>
  <c r="N78" i="1"/>
  <c r="N74" i="1"/>
  <c r="N65" i="1"/>
  <c r="N53" i="1"/>
  <c r="N49" i="1"/>
  <c r="N40" i="1"/>
  <c r="I31" i="1"/>
  <c r="N31" i="1"/>
  <c r="N22" i="1"/>
  <c r="N17" i="1"/>
  <c r="N10" i="1"/>
  <c r="N104" i="1" l="1"/>
  <c r="H109" i="1"/>
  <c r="H102" i="1"/>
  <c r="H97" i="1"/>
  <c r="H93" i="1"/>
  <c r="H78" i="1"/>
  <c r="H80" i="1" s="1"/>
  <c r="H104" i="1" s="1"/>
  <c r="H112" i="1" s="1"/>
  <c r="H74" i="1"/>
  <c r="H65" i="1"/>
  <c r="H53" i="1"/>
  <c r="H49" i="1"/>
  <c r="H31" i="1"/>
  <c r="H26" i="1"/>
  <c r="H40" i="1" s="1"/>
  <c r="H22" i="1"/>
  <c r="H17" i="1"/>
  <c r="H10" i="1"/>
</calcChain>
</file>

<file path=xl/sharedStrings.xml><?xml version="1.0" encoding="utf-8"?>
<sst xmlns="http://schemas.openxmlformats.org/spreadsheetml/2006/main" count="159" uniqueCount="151">
  <si>
    <t>FSL nk 3</t>
  </si>
  <si>
    <t>Konto</t>
  </si>
  <si>
    <t>Navn</t>
  </si>
  <si>
    <t>Budget 2022</t>
  </si>
  <si>
    <t>Budget 2023</t>
  </si>
  <si>
    <t>INDTÆGTER</t>
  </si>
  <si>
    <t/>
  </si>
  <si>
    <t>10100</t>
  </si>
  <si>
    <t>Kredstilskud fra Hovedforening</t>
  </si>
  <si>
    <t>10500</t>
  </si>
  <si>
    <t>Salg af brugt inventar eller IT</t>
  </si>
  <si>
    <t>Andre Indtægter</t>
  </si>
  <si>
    <t>11900</t>
  </si>
  <si>
    <t>INDTÆGTER I ALT</t>
  </si>
  <si>
    <t>UDGIFTER</t>
  </si>
  <si>
    <t>KREDSBESTYRELSEN</t>
  </si>
  <si>
    <t>FRIKØB</t>
  </si>
  <si>
    <t xml:space="preserve">Frikøb </t>
  </si>
  <si>
    <t>20500</t>
  </si>
  <si>
    <t>FRIKØB I ALT</t>
  </si>
  <si>
    <t>HONORARER</t>
  </si>
  <si>
    <t xml:space="preserve">Honorarer  </t>
  </si>
  <si>
    <t>Lønsumsafgift m.v.</t>
  </si>
  <si>
    <t>21500</t>
  </si>
  <si>
    <t>HONORARER I ALT</t>
  </si>
  <si>
    <t>REJSEUDGIFTER</t>
  </si>
  <si>
    <t xml:space="preserve">Rejseudgifter </t>
  </si>
  <si>
    <t>22500</t>
  </si>
  <si>
    <t>REJSEUDGIFTER I ALT</t>
  </si>
  <si>
    <t>KM-KØRSEL og DIÆTER</t>
  </si>
  <si>
    <t xml:space="preserve">KM-kørsel </t>
  </si>
  <si>
    <t>Diæter</t>
  </si>
  <si>
    <t>23500</t>
  </si>
  <si>
    <t>KM-KØRSEL og DIÆTER I ALT</t>
  </si>
  <si>
    <t>24800</t>
  </si>
  <si>
    <t>Kurser og -materiale</t>
  </si>
  <si>
    <t>26000</t>
  </si>
  <si>
    <t>Vikarudgifter</t>
  </si>
  <si>
    <t>27000</t>
  </si>
  <si>
    <t>Kredsbestyrelsesmøder</t>
  </si>
  <si>
    <t>28100</t>
  </si>
  <si>
    <t>Inventar</t>
  </si>
  <si>
    <t>28200</t>
  </si>
  <si>
    <t>IT</t>
  </si>
  <si>
    <t>29000</t>
  </si>
  <si>
    <t>Andre udgifter vedr. KB</t>
  </si>
  <si>
    <t>29500</t>
  </si>
  <si>
    <t>KREDSBESTYRELSEN I ALT</t>
  </si>
  <si>
    <t>KREDSEN</t>
  </si>
  <si>
    <t>GENERALFORSAMLING</t>
  </si>
  <si>
    <t>30100</t>
  </si>
  <si>
    <t>Generalf. Mødeudgifter</t>
  </si>
  <si>
    <t>30110</t>
  </si>
  <si>
    <t>Generalf. Honorar uden CVR</t>
  </si>
  <si>
    <t>30130</t>
  </si>
  <si>
    <t>Generalf. KM-godtgørelse</t>
  </si>
  <si>
    <t>30140</t>
  </si>
  <si>
    <t>Generalf. Honorar efter faktur</t>
  </si>
  <si>
    <t>30150</t>
  </si>
  <si>
    <t>Generalf. Transport, deltagere</t>
  </si>
  <si>
    <t>30500</t>
  </si>
  <si>
    <t>GENERALFORSAMLING I ALT</t>
  </si>
  <si>
    <t>REPRÆSENTANTSKABSMØDE</t>
  </si>
  <si>
    <t>31100</t>
  </si>
  <si>
    <t>Rep. Mødeudgifter</t>
  </si>
  <si>
    <t>31500</t>
  </si>
  <si>
    <t>REPRÆSENTANTSKABSMØDE I ALT</t>
  </si>
  <si>
    <t>Budget</t>
  </si>
  <si>
    <t>MEDLEMSMØDER OG -KURSER</t>
  </si>
  <si>
    <t>32100</t>
  </si>
  <si>
    <t>Medl.mød, Mødeudgifter</t>
  </si>
  <si>
    <t>32110</t>
  </si>
  <si>
    <t>Medl.mød, honorar uden CVR</t>
  </si>
  <si>
    <t>32130</t>
  </si>
  <si>
    <t>Medl.mød, KM-godtgørelse</t>
  </si>
  <si>
    <t>32140</t>
  </si>
  <si>
    <t>Medl.mød, Honorar efter faktura</t>
  </si>
  <si>
    <t>32150</t>
  </si>
  <si>
    <t>Medl.mød, Transport, deltagere</t>
  </si>
  <si>
    <t>32160</t>
  </si>
  <si>
    <t>Medl.mød, Vikarudgifter</t>
  </si>
  <si>
    <t>32500</t>
  </si>
  <si>
    <t>MEDLEMSMØDER OG -KURSER I ALT</t>
  </si>
  <si>
    <t>TR-MØDER OG -KURSER</t>
  </si>
  <si>
    <t>33100</t>
  </si>
  <si>
    <t>TR-møder, Mødeudgifter</t>
  </si>
  <si>
    <t>33110</t>
  </si>
  <si>
    <t>TR-møder, honorar uden CVR</t>
  </si>
  <si>
    <t>33130</t>
  </si>
  <si>
    <t>TR-møder, KM-godtgørelse</t>
  </si>
  <si>
    <t>33140</t>
  </si>
  <si>
    <t>TR-møder, Honorar efter faktura</t>
  </si>
  <si>
    <t>33150</t>
  </si>
  <si>
    <t>TR-møder, Transport, deltagere</t>
  </si>
  <si>
    <t>33160</t>
  </si>
  <si>
    <t>TR-møder, Vikarudgifter</t>
  </si>
  <si>
    <t>33500</t>
  </si>
  <si>
    <t>TR-MØDER OG -KURSER I ALT</t>
  </si>
  <si>
    <t>ANDRE UDGIFTER VEDR. KREDSEN</t>
  </si>
  <si>
    <t>34100</t>
  </si>
  <si>
    <t>Øvrige udgifter</t>
  </si>
  <si>
    <t>FX Kalendre</t>
  </si>
  <si>
    <t>34500</t>
  </si>
  <si>
    <t>ANDRE UDGIFTER VEDR. KREDSEN I</t>
  </si>
  <si>
    <t>37000</t>
  </si>
  <si>
    <t>KREDSEN I ALT</t>
  </si>
  <si>
    <t>ADMINISTRATION</t>
  </si>
  <si>
    <t>50040</t>
  </si>
  <si>
    <t>Porto</t>
  </si>
  <si>
    <t>50060</t>
  </si>
  <si>
    <t>Fotokopiering</t>
  </si>
  <si>
    <t>50070</t>
  </si>
  <si>
    <t>Papir og kuverter</t>
  </si>
  <si>
    <t>50080</t>
  </si>
  <si>
    <t>Kontorartikler</t>
  </si>
  <si>
    <t>50090</t>
  </si>
  <si>
    <t>Software, IT og hjemmeside</t>
  </si>
  <si>
    <t>50100</t>
  </si>
  <si>
    <t>Gebyr</t>
  </si>
  <si>
    <t>50110</t>
  </si>
  <si>
    <t>Kassedifference</t>
  </si>
  <si>
    <t>50120</t>
  </si>
  <si>
    <t>Abonnementer</t>
  </si>
  <si>
    <t>50130</t>
  </si>
  <si>
    <t>Gaver</t>
  </si>
  <si>
    <t>50140</t>
  </si>
  <si>
    <t>Revision</t>
  </si>
  <si>
    <t>50500</t>
  </si>
  <si>
    <t>ADMINISTRATION I ALT</t>
  </si>
  <si>
    <t>ØVRIGE UDGIFTER</t>
  </si>
  <si>
    <t>50610</t>
  </si>
  <si>
    <t>50650</t>
  </si>
  <si>
    <t>ØVRIGE UDGIFTER I ALT</t>
  </si>
  <si>
    <t>ÅRETS AFSKRIVNINGER</t>
  </si>
  <si>
    <t>51010</t>
  </si>
  <si>
    <t>51020</t>
  </si>
  <si>
    <t>51050</t>
  </si>
  <si>
    <t>ÅRETS AFSKRIVNINGER I ALT</t>
  </si>
  <si>
    <t>52000</t>
  </si>
  <si>
    <t>UDGIFTER I ALT</t>
  </si>
  <si>
    <t>FINANSIELLE POSTER</t>
  </si>
  <si>
    <t>53100</t>
  </si>
  <si>
    <t>Renteindtægter</t>
  </si>
  <si>
    <t>53200</t>
  </si>
  <si>
    <t>Renteudgifter</t>
  </si>
  <si>
    <t>53500</t>
  </si>
  <si>
    <t>FINANSIELLE POSTER I ALT</t>
  </si>
  <si>
    <t>Andel af formue til hovedforening</t>
  </si>
  <si>
    <t>55500</t>
  </si>
  <si>
    <t>ÅRETS RESULTAT</t>
  </si>
  <si>
    <t>Vi har 150000 stående og har de sidte to år afleveret til hovedforeningen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</si>
</sst>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quotePrefix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0" fillId="0" borderId="1" xfId="0" quotePrefix="1" applyBorder="1" applyAlignment="1">
      <alignment horizontal="right"/>
    </xf>
    <xf numFmtId="0" fontId="0" fillId="0" borderId="1" xfId="0" quotePrefix="1" applyBorder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0" fillId="2" borderId="0" xfId="0" quotePrefix="1" applyFill="1" applyAlignment="1">
      <alignment horizontal="right"/>
    </xf>
    <xf numFmtId="0" fontId="0" fillId="0" borderId="0" xfId="0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quotePrefix="1" applyFont="1" applyBorder="1" applyAlignment="1">
      <alignment horizontal="left"/>
    </xf>
    <xf numFmtId="0" fontId="3" fillId="0" borderId="0" xfId="0" quotePrefix="1" applyFont="1" applyAlignment="1">
      <alignment horizontal="left" indent="2"/>
    </xf>
    <xf numFmtId="0" fontId="2" fillId="0" borderId="0" xfId="0" quotePrefix="1" applyFont="1" applyAlignment="1">
      <alignment horizontal="left" indent="2"/>
    </xf>
    <xf numFmtId="0" fontId="2" fillId="0" borderId="0" xfId="0" quotePrefix="1" applyFont="1"/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1" fillId="0" borderId="1" xfId="0" quotePrefix="1" applyFont="1" applyBorder="1" applyAlignment="1">
      <alignment horizontal="right"/>
    </xf>
    <xf numFmtId="3" fontId="4" fillId="3" borderId="0" xfId="0" applyNumberFormat="1" applyFont="1" applyFill="1"/>
    <xf numFmtId="3" fontId="0" fillId="0" borderId="0" xfId="0" applyNumberFormat="1"/>
    <xf numFmtId="3" fontId="4" fillId="3" borderId="3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3" borderId="4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/>
    <xf numFmtId="3" fontId="6" fillId="3" borderId="5" xfId="0" applyNumberFormat="1" applyFont="1" applyFill="1" applyBorder="1"/>
    <xf numFmtId="3" fontId="1" fillId="2" borderId="2" xfId="0" applyNumberFormat="1" applyFont="1" applyFill="1" applyBorder="1"/>
    <xf numFmtId="3" fontId="7" fillId="4" borderId="5" xfId="0" applyNumberFormat="1" applyFont="1" applyFill="1" applyBorder="1"/>
    <xf numFmtId="3" fontId="4" fillId="3" borderId="6" xfId="0" applyNumberFormat="1" applyFont="1" applyFill="1" applyBorder="1"/>
    <xf numFmtId="3" fontId="6" fillId="3" borderId="0" xfId="0" applyNumberFormat="1" applyFont="1" applyFill="1"/>
    <xf numFmtId="3" fontId="1" fillId="0" borderId="1" xfId="0" applyNumberFormat="1" applyFont="1" applyBorder="1"/>
    <xf numFmtId="3" fontId="0" fillId="0" borderId="1" xfId="0" applyNumberFormat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/>
    <xf numFmtId="10" fontId="0" fillId="0" borderId="1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1" fillId="0" borderId="5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3" fontId="5" fillId="0" borderId="0" xfId="0" applyNumberFormat="1" applyFont="1"/>
    <xf numFmtId="0" fontId="2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104C-AA54-43BC-8F0B-FC041B93A4D4}">
  <dimension ref="A1:Q113"/>
  <sheetViews>
    <sheetView tabSelected="1" topLeftCell="A92" workbookViewId="0">
      <selection activeCell="N112" sqref="N112"/>
    </sheetView>
  </sheetViews>
  <sheetFormatPr defaultRowHeight="14.5" x14ac:dyDescent="0.35"/>
  <sheetData>
    <row r="1" spans="1:14" x14ac:dyDescent="0.35">
      <c r="A1" s="1" t="s">
        <v>0</v>
      </c>
      <c r="B1" s="2">
        <v>2022</v>
      </c>
      <c r="G1" s="18"/>
      <c r="H1" s="19"/>
      <c r="M1" s="34"/>
      <c r="N1" s="19"/>
    </row>
    <row r="2" spans="1:14" x14ac:dyDescent="0.35">
      <c r="A2" s="3"/>
      <c r="G2" s="18"/>
      <c r="H2" s="19"/>
      <c r="M2" s="34"/>
      <c r="N2" s="19"/>
    </row>
    <row r="3" spans="1:14" x14ac:dyDescent="0.35">
      <c r="A3" s="4" t="s">
        <v>1</v>
      </c>
      <c r="B3" s="5" t="s">
        <v>2</v>
      </c>
      <c r="G3" s="20"/>
      <c r="H3" s="21" t="s">
        <v>3</v>
      </c>
      <c r="M3" s="35"/>
      <c r="N3" s="21" t="s">
        <v>4</v>
      </c>
    </row>
    <row r="4" spans="1:14" x14ac:dyDescent="0.35">
      <c r="A4" s="6"/>
      <c r="G4" s="22"/>
      <c r="H4" s="19"/>
      <c r="M4" s="34"/>
      <c r="N4" s="19"/>
    </row>
    <row r="5" spans="1:14" x14ac:dyDescent="0.35">
      <c r="A5" s="40" t="s">
        <v>5</v>
      </c>
      <c r="B5" s="40"/>
      <c r="G5" s="22"/>
      <c r="H5" s="19"/>
      <c r="M5" s="34"/>
      <c r="N5" s="19"/>
    </row>
    <row r="6" spans="1:14" x14ac:dyDescent="0.35">
      <c r="B6" s="7" t="s">
        <v>6</v>
      </c>
      <c r="G6" s="22"/>
      <c r="H6" s="19"/>
      <c r="M6" s="34"/>
      <c r="N6" s="19"/>
    </row>
    <row r="7" spans="1:14" x14ac:dyDescent="0.35">
      <c r="A7" s="6" t="s">
        <v>7</v>
      </c>
      <c r="B7" s="7" t="s">
        <v>8</v>
      </c>
      <c r="G7" s="22"/>
      <c r="H7" s="19">
        <v>624835</v>
      </c>
      <c r="M7" s="36"/>
      <c r="N7" s="19">
        <v>662690</v>
      </c>
    </row>
    <row r="8" spans="1:14" x14ac:dyDescent="0.35">
      <c r="A8" s="6" t="s">
        <v>9</v>
      </c>
      <c r="B8" s="7" t="s">
        <v>10</v>
      </c>
      <c r="G8" s="22"/>
      <c r="H8" s="19">
        <v>0</v>
      </c>
      <c r="M8" s="36"/>
      <c r="N8" s="19">
        <v>0</v>
      </c>
    </row>
    <row r="9" spans="1:14" x14ac:dyDescent="0.35">
      <c r="A9" s="8">
        <v>10700</v>
      </c>
      <c r="B9" s="9" t="s">
        <v>11</v>
      </c>
      <c r="G9" s="22"/>
      <c r="H9" s="19">
        <v>0</v>
      </c>
      <c r="M9" s="36"/>
      <c r="N9" s="19">
        <v>0</v>
      </c>
    </row>
    <row r="10" spans="1:14" x14ac:dyDescent="0.35">
      <c r="A10" s="10" t="s">
        <v>12</v>
      </c>
      <c r="B10" s="11" t="s">
        <v>13</v>
      </c>
      <c r="G10" s="23"/>
      <c r="H10" s="24">
        <f>SUM(H7:H9)</f>
        <v>624835</v>
      </c>
      <c r="I10" s="24"/>
      <c r="J10" s="24"/>
      <c r="K10" s="24"/>
      <c r="L10" s="24"/>
      <c r="M10" s="24"/>
      <c r="N10" s="24">
        <f t="shared" ref="N10" si="0">SUM(N7:N9)</f>
        <v>662690</v>
      </c>
    </row>
    <row r="11" spans="1:14" x14ac:dyDescent="0.35">
      <c r="A11" s="6"/>
      <c r="B11" s="7"/>
      <c r="G11" s="22"/>
      <c r="H11" s="19"/>
      <c r="M11" s="36"/>
      <c r="N11" s="19"/>
    </row>
    <row r="12" spans="1:14" x14ac:dyDescent="0.35">
      <c r="A12" s="40" t="s">
        <v>14</v>
      </c>
      <c r="B12" s="40"/>
      <c r="G12" s="22"/>
      <c r="H12" s="19"/>
      <c r="M12" s="36"/>
      <c r="N12" s="19"/>
    </row>
    <row r="13" spans="1:14" x14ac:dyDescent="0.35">
      <c r="B13" s="12"/>
      <c r="G13" s="22"/>
      <c r="H13" s="19"/>
      <c r="M13" s="36"/>
      <c r="N13" s="19"/>
    </row>
    <row r="14" spans="1:14" x14ac:dyDescent="0.35">
      <c r="A14" s="13" t="s">
        <v>15</v>
      </c>
      <c r="B14" s="14"/>
      <c r="G14" s="22"/>
      <c r="H14" s="19"/>
      <c r="M14" s="36"/>
      <c r="N14" s="19"/>
    </row>
    <row r="15" spans="1:14" x14ac:dyDescent="0.35">
      <c r="B15" s="5" t="s">
        <v>16</v>
      </c>
      <c r="G15" s="22"/>
      <c r="H15" s="19"/>
      <c r="M15" s="36"/>
      <c r="N15" s="19"/>
    </row>
    <row r="16" spans="1:14" x14ac:dyDescent="0.35">
      <c r="A16" s="6">
        <v>20100</v>
      </c>
      <c r="B16" s="7" t="s">
        <v>17</v>
      </c>
      <c r="G16" s="22"/>
      <c r="H16" s="19">
        <v>-208248</v>
      </c>
      <c r="M16" s="36"/>
      <c r="N16" s="19">
        <v>-205000</v>
      </c>
    </row>
    <row r="17" spans="1:14" x14ac:dyDescent="0.35">
      <c r="A17" s="10" t="s">
        <v>18</v>
      </c>
      <c r="B17" s="15" t="s">
        <v>19</v>
      </c>
      <c r="G17" s="25"/>
      <c r="H17" s="26">
        <f t="shared" ref="H17:N17" si="1">SUM(H16:H16)</f>
        <v>-208248</v>
      </c>
      <c r="I17" s="26"/>
      <c r="J17" s="26"/>
      <c r="K17" s="26"/>
      <c r="L17" s="26"/>
      <c r="M17" s="26"/>
      <c r="N17" s="26">
        <f t="shared" si="1"/>
        <v>-205000</v>
      </c>
    </row>
    <row r="18" spans="1:14" x14ac:dyDescent="0.35">
      <c r="G18" s="22"/>
      <c r="H18" s="19"/>
      <c r="M18" s="36"/>
      <c r="N18" s="19"/>
    </row>
    <row r="19" spans="1:14" x14ac:dyDescent="0.35">
      <c r="B19" s="5" t="s">
        <v>20</v>
      </c>
      <c r="G19" s="22"/>
      <c r="H19" s="19"/>
      <c r="M19" s="36"/>
      <c r="N19" s="19"/>
    </row>
    <row r="20" spans="1:14" x14ac:dyDescent="0.35">
      <c r="A20" s="6">
        <v>21100</v>
      </c>
      <c r="B20" s="7" t="s">
        <v>21</v>
      </c>
      <c r="G20" s="22"/>
      <c r="H20" s="19">
        <v>-101116</v>
      </c>
      <c r="M20" s="36"/>
      <c r="N20" s="19">
        <v>-105000</v>
      </c>
    </row>
    <row r="21" spans="1:14" x14ac:dyDescent="0.35">
      <c r="A21" s="6">
        <v>21300</v>
      </c>
      <c r="B21" s="7" t="s">
        <v>22</v>
      </c>
      <c r="G21" s="22"/>
      <c r="H21" s="19">
        <v>0</v>
      </c>
      <c r="M21" s="36"/>
      <c r="N21" s="19">
        <v>-6200</v>
      </c>
    </row>
    <row r="22" spans="1:14" x14ac:dyDescent="0.35">
      <c r="A22" s="10" t="s">
        <v>23</v>
      </c>
      <c r="B22" s="11" t="s">
        <v>24</v>
      </c>
      <c r="G22" s="25"/>
      <c r="H22" s="26">
        <f t="shared" ref="H22:N22" si="2">SUM(H20:H21)</f>
        <v>-101116</v>
      </c>
      <c r="I22" s="26"/>
      <c r="J22" s="26"/>
      <c r="K22" s="26"/>
      <c r="L22" s="26"/>
      <c r="M22" s="26"/>
      <c r="N22" s="26">
        <f t="shared" si="2"/>
        <v>-111200</v>
      </c>
    </row>
    <row r="23" spans="1:14" x14ac:dyDescent="0.35">
      <c r="G23" s="22"/>
      <c r="H23" s="19"/>
      <c r="M23" s="36"/>
      <c r="N23" s="19"/>
    </row>
    <row r="24" spans="1:14" x14ac:dyDescent="0.35">
      <c r="B24" s="5" t="s">
        <v>25</v>
      </c>
      <c r="G24" s="22"/>
      <c r="H24" s="19"/>
      <c r="M24" s="36"/>
      <c r="N24" s="19"/>
    </row>
    <row r="25" spans="1:14" x14ac:dyDescent="0.35">
      <c r="A25" s="6">
        <v>22100</v>
      </c>
      <c r="B25" s="7" t="s">
        <v>26</v>
      </c>
      <c r="G25" s="22"/>
      <c r="H25" s="19">
        <v>0</v>
      </c>
      <c r="M25" s="36"/>
      <c r="N25" s="19">
        <v>0</v>
      </c>
    </row>
    <row r="26" spans="1:14" x14ac:dyDescent="0.35">
      <c r="A26" s="10" t="s">
        <v>27</v>
      </c>
      <c r="B26" s="11" t="s">
        <v>28</v>
      </c>
      <c r="G26" s="25"/>
      <c r="H26" s="26">
        <f t="shared" ref="H26" si="3">SUM(H25:H25)</f>
        <v>0</v>
      </c>
      <c r="M26" s="37"/>
      <c r="N26" s="24">
        <v>0</v>
      </c>
    </row>
    <row r="27" spans="1:14" x14ac:dyDescent="0.35">
      <c r="G27" s="22"/>
      <c r="H27" s="19"/>
      <c r="M27" s="36"/>
      <c r="N27" s="19"/>
    </row>
    <row r="28" spans="1:14" x14ac:dyDescent="0.35">
      <c r="B28" s="5" t="s">
        <v>29</v>
      </c>
      <c r="G28" s="22"/>
      <c r="H28" s="19"/>
      <c r="M28" s="36"/>
      <c r="N28" s="19"/>
    </row>
    <row r="29" spans="1:14" x14ac:dyDescent="0.35">
      <c r="A29" s="6">
        <v>23100</v>
      </c>
      <c r="B29" s="7" t="s">
        <v>30</v>
      </c>
      <c r="G29" s="22"/>
      <c r="H29" s="19">
        <v>-25000</v>
      </c>
      <c r="M29" s="36"/>
      <c r="N29" s="19">
        <v>-30000</v>
      </c>
    </row>
    <row r="30" spans="1:14" x14ac:dyDescent="0.35">
      <c r="A30" s="6">
        <v>23200</v>
      </c>
      <c r="B30" s="7" t="s">
        <v>31</v>
      </c>
      <c r="G30" s="22"/>
      <c r="H30" s="19"/>
      <c r="M30" s="36"/>
      <c r="N30" s="19">
        <v>0</v>
      </c>
    </row>
    <row r="31" spans="1:14" x14ac:dyDescent="0.35">
      <c r="A31" s="10" t="s">
        <v>32</v>
      </c>
      <c r="B31" s="11" t="s">
        <v>33</v>
      </c>
      <c r="G31" s="27"/>
      <c r="H31" s="26">
        <f t="shared" ref="H31:N31" si="4">SUM(H29:H30)</f>
        <v>-25000</v>
      </c>
      <c r="I31" s="26">
        <f t="shared" si="4"/>
        <v>0</v>
      </c>
      <c r="J31" s="26"/>
      <c r="K31" s="26"/>
      <c r="L31" s="26"/>
      <c r="M31" s="26"/>
      <c r="N31" s="26">
        <f t="shared" si="4"/>
        <v>-30000</v>
      </c>
    </row>
    <row r="32" spans="1:14" x14ac:dyDescent="0.35">
      <c r="A32" s="6"/>
      <c r="B32" s="7"/>
      <c r="G32" s="22"/>
      <c r="H32" s="19"/>
      <c r="M32" s="36"/>
      <c r="N32" s="19"/>
    </row>
    <row r="33" spans="1:14" x14ac:dyDescent="0.35">
      <c r="A33" s="10" t="s">
        <v>34</v>
      </c>
      <c r="B33" s="11" t="s">
        <v>35</v>
      </c>
      <c r="G33" s="25"/>
      <c r="H33" s="24">
        <v>0</v>
      </c>
      <c r="M33" s="37"/>
      <c r="N33" s="24">
        <v>0</v>
      </c>
    </row>
    <row r="34" spans="1:14" x14ac:dyDescent="0.35">
      <c r="A34" s="6"/>
      <c r="B34" s="7"/>
      <c r="G34" s="22"/>
      <c r="H34" s="19"/>
      <c r="M34" s="36"/>
      <c r="N34" s="19"/>
    </row>
    <row r="35" spans="1:14" x14ac:dyDescent="0.35">
      <c r="A35" s="6" t="s">
        <v>36</v>
      </c>
      <c r="B35" s="7" t="s">
        <v>37</v>
      </c>
      <c r="G35" s="22"/>
      <c r="H35" s="19">
        <v>0</v>
      </c>
      <c r="M35" s="36"/>
      <c r="N35" s="19">
        <v>0</v>
      </c>
    </row>
    <row r="36" spans="1:14" x14ac:dyDescent="0.35">
      <c r="A36" s="6" t="s">
        <v>38</v>
      </c>
      <c r="B36" s="7" t="s">
        <v>39</v>
      </c>
      <c r="G36" s="22"/>
      <c r="H36" s="19">
        <v>-14000</v>
      </c>
      <c r="M36" s="36"/>
      <c r="N36" s="19">
        <v>-14000</v>
      </c>
    </row>
    <row r="37" spans="1:14" x14ac:dyDescent="0.35">
      <c r="A37" s="6" t="s">
        <v>40</v>
      </c>
      <c r="B37" s="7" t="s">
        <v>41</v>
      </c>
      <c r="G37" s="22"/>
      <c r="H37" s="19">
        <v>0</v>
      </c>
      <c r="M37" s="36"/>
      <c r="N37" s="19">
        <v>0</v>
      </c>
    </row>
    <row r="38" spans="1:14" x14ac:dyDescent="0.35">
      <c r="A38" s="6" t="s">
        <v>42</v>
      </c>
      <c r="B38" s="7" t="s">
        <v>43</v>
      </c>
      <c r="G38" s="22"/>
      <c r="H38" s="19">
        <v>0</v>
      </c>
      <c r="M38" s="36"/>
      <c r="N38" s="19">
        <v>0</v>
      </c>
    </row>
    <row r="39" spans="1:14" x14ac:dyDescent="0.35">
      <c r="A39" s="6" t="s">
        <v>44</v>
      </c>
      <c r="B39" s="7" t="s">
        <v>45</v>
      </c>
      <c r="G39" s="22"/>
      <c r="H39" s="19">
        <v>-1000</v>
      </c>
      <c r="M39" s="36"/>
      <c r="N39" s="19">
        <v>-1000</v>
      </c>
    </row>
    <row r="40" spans="1:14" x14ac:dyDescent="0.35">
      <c r="A40" s="10" t="s">
        <v>46</v>
      </c>
      <c r="B40" s="11" t="s">
        <v>47</v>
      </c>
      <c r="G40" s="25"/>
      <c r="H40" s="24">
        <f>SUM(H17+H22+H26+H31+H33+H35+H36+H37+H38+H39)</f>
        <v>-349364</v>
      </c>
      <c r="I40" s="24"/>
      <c r="J40" s="24"/>
      <c r="K40" s="24"/>
      <c r="L40" s="24"/>
      <c r="M40" s="24"/>
      <c r="N40" s="24">
        <f t="shared" ref="N40" si="5">SUM(N17+N22+N26+N31+N33+N35+N36+N37+N38+N39)</f>
        <v>-361200</v>
      </c>
    </row>
    <row r="41" spans="1:14" x14ac:dyDescent="0.35">
      <c r="A41" s="3"/>
      <c r="G41" s="28"/>
      <c r="H41" s="19"/>
      <c r="M41" s="34"/>
      <c r="N41" s="19"/>
    </row>
    <row r="42" spans="1:14" x14ac:dyDescent="0.35">
      <c r="A42" s="16" t="s">
        <v>48</v>
      </c>
      <c r="B42" s="16"/>
      <c r="G42" s="22"/>
      <c r="H42" s="19"/>
      <c r="M42" s="36"/>
      <c r="N42" s="19"/>
    </row>
    <row r="43" spans="1:14" x14ac:dyDescent="0.35">
      <c r="B43" s="5" t="s">
        <v>49</v>
      </c>
      <c r="G43" s="22"/>
      <c r="H43" s="19"/>
      <c r="M43" s="36"/>
      <c r="N43" s="19"/>
    </row>
    <row r="44" spans="1:14" x14ac:dyDescent="0.35">
      <c r="A44" s="6" t="s">
        <v>50</v>
      </c>
      <c r="B44" s="7" t="s">
        <v>51</v>
      </c>
      <c r="G44" s="22"/>
      <c r="H44" s="19">
        <v>-15000</v>
      </c>
      <c r="M44" s="36"/>
      <c r="N44" s="19">
        <v>-15000</v>
      </c>
    </row>
    <row r="45" spans="1:14" x14ac:dyDescent="0.35">
      <c r="A45" s="6" t="s">
        <v>52</v>
      </c>
      <c r="B45" s="7" t="s">
        <v>53</v>
      </c>
      <c r="G45" s="22"/>
      <c r="H45" s="19">
        <v>0</v>
      </c>
      <c r="M45" s="36"/>
      <c r="N45" s="19">
        <v>0</v>
      </c>
    </row>
    <row r="46" spans="1:14" x14ac:dyDescent="0.35">
      <c r="A46" s="6" t="s">
        <v>54</v>
      </c>
      <c r="B46" s="7" t="s">
        <v>55</v>
      </c>
      <c r="G46" s="22"/>
      <c r="H46" s="19">
        <v>0</v>
      </c>
      <c r="M46" s="36"/>
      <c r="N46" s="19">
        <v>0</v>
      </c>
    </row>
    <row r="47" spans="1:14" x14ac:dyDescent="0.35">
      <c r="A47" s="6" t="s">
        <v>56</v>
      </c>
      <c r="B47" s="7" t="s">
        <v>57</v>
      </c>
      <c r="G47" s="22"/>
      <c r="H47" s="19">
        <v>0</v>
      </c>
      <c r="M47" s="36"/>
      <c r="N47" s="19">
        <v>0</v>
      </c>
    </row>
    <row r="48" spans="1:14" x14ac:dyDescent="0.35">
      <c r="A48" s="6" t="s">
        <v>58</v>
      </c>
      <c r="B48" s="7" t="s">
        <v>59</v>
      </c>
      <c r="G48" s="22"/>
      <c r="H48" s="19">
        <v>-1000</v>
      </c>
      <c r="M48" s="36"/>
      <c r="N48" s="19">
        <v>-1000</v>
      </c>
    </row>
    <row r="49" spans="1:14" x14ac:dyDescent="0.35">
      <c r="A49" s="10" t="s">
        <v>60</v>
      </c>
      <c r="B49" s="11" t="s">
        <v>61</v>
      </c>
      <c r="G49" s="25"/>
      <c r="H49" s="24">
        <f t="shared" ref="H49:N49" si="6">SUM(H44:H48)</f>
        <v>-16000</v>
      </c>
      <c r="I49" s="24"/>
      <c r="J49" s="24"/>
      <c r="K49" s="24"/>
      <c r="L49" s="24"/>
      <c r="M49" s="24"/>
      <c r="N49" s="24">
        <f t="shared" si="6"/>
        <v>-16000</v>
      </c>
    </row>
    <row r="50" spans="1:14" x14ac:dyDescent="0.35">
      <c r="G50" s="22"/>
      <c r="H50" s="19"/>
      <c r="M50" s="36"/>
      <c r="N50" s="19"/>
    </row>
    <row r="51" spans="1:14" x14ac:dyDescent="0.35">
      <c r="B51" s="5" t="s">
        <v>62</v>
      </c>
      <c r="G51" s="22"/>
      <c r="H51" s="19"/>
      <c r="M51" s="36"/>
      <c r="N51" s="19"/>
    </row>
    <row r="52" spans="1:14" x14ac:dyDescent="0.35">
      <c r="A52" s="6" t="s">
        <v>63</v>
      </c>
      <c r="B52" s="7" t="s">
        <v>64</v>
      </c>
      <c r="G52" s="22"/>
      <c r="H52" s="19">
        <v>0</v>
      </c>
      <c r="M52" s="36"/>
      <c r="N52" s="19">
        <v>-15000</v>
      </c>
    </row>
    <row r="53" spans="1:14" x14ac:dyDescent="0.35">
      <c r="A53" s="10" t="s">
        <v>65</v>
      </c>
      <c r="B53" s="11" t="s">
        <v>66</v>
      </c>
      <c r="G53" s="25"/>
      <c r="H53" s="24">
        <f t="shared" ref="H53:N53" si="7">SUM(H52:H52)</f>
        <v>0</v>
      </c>
      <c r="I53" s="24"/>
      <c r="J53" s="24"/>
      <c r="K53" s="24"/>
      <c r="L53" s="24"/>
      <c r="M53" s="24"/>
      <c r="N53" s="24">
        <f t="shared" si="7"/>
        <v>-15000</v>
      </c>
    </row>
    <row r="54" spans="1:14" x14ac:dyDescent="0.35">
      <c r="A54" s="17"/>
      <c r="B54" s="1"/>
      <c r="G54" s="29"/>
      <c r="H54" s="30"/>
      <c r="M54" s="38"/>
      <c r="N54" s="30"/>
    </row>
    <row r="55" spans="1:14" x14ac:dyDescent="0.35">
      <c r="A55" s="1" t="s">
        <v>0</v>
      </c>
      <c r="B55" s="2">
        <v>2022</v>
      </c>
      <c r="G55" s="18"/>
      <c r="H55" s="19"/>
      <c r="M55" s="34"/>
      <c r="N55" s="19"/>
    </row>
    <row r="56" spans="1:14" x14ac:dyDescent="0.35">
      <c r="A56" s="4" t="s">
        <v>1</v>
      </c>
      <c r="B56" s="5" t="s">
        <v>2</v>
      </c>
      <c r="G56" s="20"/>
      <c r="H56" s="31" t="s">
        <v>67</v>
      </c>
      <c r="M56" s="35"/>
      <c r="N56" s="31"/>
    </row>
    <row r="57" spans="1:14" x14ac:dyDescent="0.35">
      <c r="A57" s="6"/>
      <c r="B57" s="5"/>
      <c r="G57" s="32"/>
      <c r="H57" s="33"/>
      <c r="M57" s="36"/>
      <c r="N57" s="33"/>
    </row>
    <row r="58" spans="1:14" x14ac:dyDescent="0.35">
      <c r="B58" s="5" t="s">
        <v>68</v>
      </c>
      <c r="G58" s="22"/>
      <c r="H58" s="19"/>
      <c r="M58" s="36"/>
      <c r="N58" s="19"/>
    </row>
    <row r="59" spans="1:14" x14ac:dyDescent="0.35">
      <c r="A59" s="6" t="s">
        <v>69</v>
      </c>
      <c r="B59" s="7" t="s">
        <v>70</v>
      </c>
      <c r="G59" s="22"/>
      <c r="H59" s="19">
        <v>-80000</v>
      </c>
      <c r="M59" s="36"/>
      <c r="N59" s="19">
        <v>-45000</v>
      </c>
    </row>
    <row r="60" spans="1:14" x14ac:dyDescent="0.35">
      <c r="A60" s="6" t="s">
        <v>71</v>
      </c>
      <c r="B60" s="7" t="s">
        <v>72</v>
      </c>
      <c r="G60" s="22"/>
      <c r="H60" s="19">
        <v>0</v>
      </c>
      <c r="M60" s="36"/>
      <c r="N60" s="19">
        <v>0</v>
      </c>
    </row>
    <row r="61" spans="1:14" x14ac:dyDescent="0.35">
      <c r="A61" s="6" t="s">
        <v>73</v>
      </c>
      <c r="B61" s="7" t="s">
        <v>74</v>
      </c>
      <c r="G61" s="22"/>
      <c r="H61" s="19">
        <v>0</v>
      </c>
      <c r="M61" s="36"/>
      <c r="N61" s="19">
        <v>0</v>
      </c>
    </row>
    <row r="62" spans="1:14" x14ac:dyDescent="0.35">
      <c r="A62" s="6" t="s">
        <v>75</v>
      </c>
      <c r="B62" s="7" t="s">
        <v>76</v>
      </c>
      <c r="G62" s="22"/>
      <c r="H62" s="19">
        <v>0</v>
      </c>
      <c r="M62" s="36"/>
      <c r="N62" s="19">
        <v>-25000</v>
      </c>
    </row>
    <row r="63" spans="1:14" x14ac:dyDescent="0.35">
      <c r="A63" s="6" t="s">
        <v>77</v>
      </c>
      <c r="B63" s="7" t="s">
        <v>78</v>
      </c>
      <c r="G63" s="22"/>
      <c r="H63" s="19">
        <v>0</v>
      </c>
      <c r="M63" s="36"/>
      <c r="N63" s="19">
        <v>0</v>
      </c>
    </row>
    <row r="64" spans="1:14" x14ac:dyDescent="0.35">
      <c r="A64" s="6" t="s">
        <v>79</v>
      </c>
      <c r="B64" s="7" t="s">
        <v>80</v>
      </c>
      <c r="G64" s="22"/>
      <c r="H64" s="19">
        <v>0</v>
      </c>
      <c r="M64" s="36"/>
      <c r="N64" s="19">
        <v>0</v>
      </c>
    </row>
    <row r="65" spans="1:17" x14ac:dyDescent="0.35">
      <c r="A65" s="10" t="s">
        <v>81</v>
      </c>
      <c r="B65" s="11" t="s">
        <v>82</v>
      </c>
      <c r="G65" s="25"/>
      <c r="H65" s="24">
        <f t="shared" ref="H65:N65" si="8">SUM(H59:H64)</f>
        <v>-80000</v>
      </c>
      <c r="I65" s="24"/>
      <c r="J65" s="24"/>
      <c r="K65" s="24"/>
      <c r="L65" s="24"/>
      <c r="M65" s="24"/>
      <c r="N65" s="24">
        <f t="shared" si="8"/>
        <v>-70000</v>
      </c>
    </row>
    <row r="66" spans="1:17" x14ac:dyDescent="0.35">
      <c r="G66" s="22"/>
      <c r="H66" s="19"/>
      <c r="M66" s="36"/>
      <c r="N66" s="19"/>
    </row>
    <row r="67" spans="1:17" x14ac:dyDescent="0.35">
      <c r="B67" s="5" t="s">
        <v>83</v>
      </c>
      <c r="G67" s="22"/>
      <c r="H67" s="19"/>
      <c r="M67" s="36"/>
      <c r="N67" s="19"/>
    </row>
    <row r="68" spans="1:17" x14ac:dyDescent="0.35">
      <c r="A68" s="6" t="s">
        <v>84</v>
      </c>
      <c r="B68" s="7" t="s">
        <v>85</v>
      </c>
      <c r="G68" s="22"/>
      <c r="H68" s="19">
        <v>-200000</v>
      </c>
      <c r="M68" s="36"/>
      <c r="N68" s="39">
        <v>-190000</v>
      </c>
    </row>
    <row r="69" spans="1:17" x14ac:dyDescent="0.35">
      <c r="A69" s="6" t="s">
        <v>86</v>
      </c>
      <c r="B69" s="7" t="s">
        <v>87</v>
      </c>
      <c r="G69" s="22"/>
      <c r="H69" s="19">
        <v>-40000</v>
      </c>
      <c r="M69" s="36"/>
      <c r="N69" s="19">
        <v>0</v>
      </c>
    </row>
    <row r="70" spans="1:17" x14ac:dyDescent="0.35">
      <c r="A70" s="6" t="s">
        <v>88</v>
      </c>
      <c r="B70" s="7" t="s">
        <v>89</v>
      </c>
      <c r="G70" s="22"/>
      <c r="H70" s="19">
        <v>0</v>
      </c>
      <c r="M70" s="36"/>
      <c r="N70" s="19">
        <v>-3000</v>
      </c>
    </row>
    <row r="71" spans="1:17" x14ac:dyDescent="0.35">
      <c r="A71" s="6" t="s">
        <v>90</v>
      </c>
      <c r="B71" s="7" t="s">
        <v>91</v>
      </c>
      <c r="G71" s="22"/>
      <c r="H71" s="19">
        <v>0</v>
      </c>
      <c r="M71" s="36"/>
      <c r="N71" s="19">
        <v>-20000</v>
      </c>
    </row>
    <row r="72" spans="1:17" x14ac:dyDescent="0.35">
      <c r="A72" s="6" t="s">
        <v>92</v>
      </c>
      <c r="B72" s="7" t="s">
        <v>93</v>
      </c>
      <c r="G72" s="22"/>
      <c r="H72" s="19">
        <v>-20000</v>
      </c>
      <c r="M72" s="36"/>
      <c r="N72" s="19">
        <v>-20000</v>
      </c>
    </row>
    <row r="73" spans="1:17" x14ac:dyDescent="0.35">
      <c r="A73" s="6" t="s">
        <v>94</v>
      </c>
      <c r="B73" s="7" t="s">
        <v>95</v>
      </c>
      <c r="G73" s="22"/>
      <c r="H73" s="19">
        <v>0</v>
      </c>
      <c r="M73" s="36"/>
      <c r="N73" s="19">
        <v>0</v>
      </c>
    </row>
    <row r="74" spans="1:17" x14ac:dyDescent="0.35">
      <c r="A74" s="10" t="s">
        <v>96</v>
      </c>
      <c r="B74" s="11" t="s">
        <v>97</v>
      </c>
      <c r="G74" s="25"/>
      <c r="H74" s="24">
        <f t="shared" ref="H74:N74" si="9">SUM(H68:H73)</f>
        <v>-260000</v>
      </c>
      <c r="I74" s="24"/>
      <c r="J74" s="24"/>
      <c r="K74" s="24"/>
      <c r="L74" s="24"/>
      <c r="M74" s="24"/>
      <c r="N74" s="24">
        <f t="shared" si="9"/>
        <v>-233000</v>
      </c>
    </row>
    <row r="75" spans="1:17" x14ac:dyDescent="0.35">
      <c r="G75" s="22"/>
      <c r="H75" s="19"/>
      <c r="M75" s="36"/>
      <c r="N75" s="19"/>
    </row>
    <row r="76" spans="1:17" x14ac:dyDescent="0.35">
      <c r="B76" s="5" t="s">
        <v>98</v>
      </c>
      <c r="G76" s="22"/>
      <c r="H76" s="19"/>
      <c r="M76" s="36"/>
      <c r="N76" s="19"/>
    </row>
    <row r="77" spans="1:17" x14ac:dyDescent="0.35">
      <c r="A77" s="6" t="s">
        <v>99</v>
      </c>
      <c r="B77" s="7" t="s">
        <v>100</v>
      </c>
      <c r="G77" s="22"/>
      <c r="H77" s="19">
        <v>-33000</v>
      </c>
      <c r="M77" s="36"/>
      <c r="N77" s="19">
        <v>-15000</v>
      </c>
      <c r="Q77" t="s">
        <v>101</v>
      </c>
    </row>
    <row r="78" spans="1:17" x14ac:dyDescent="0.35">
      <c r="A78" s="10" t="s">
        <v>102</v>
      </c>
      <c r="B78" s="11" t="s">
        <v>103</v>
      </c>
      <c r="G78" s="25"/>
      <c r="H78" s="24">
        <f>SUM(H77)</f>
        <v>-33000</v>
      </c>
      <c r="I78" s="24"/>
      <c r="J78" s="24"/>
      <c r="K78" s="24"/>
      <c r="L78" s="24"/>
      <c r="M78" s="24"/>
      <c r="N78" s="24">
        <f t="shared" ref="N78" si="10">SUM(N77)</f>
        <v>-15000</v>
      </c>
    </row>
    <row r="79" spans="1:17" x14ac:dyDescent="0.35">
      <c r="A79" s="10"/>
      <c r="B79" s="11"/>
      <c r="G79" s="25"/>
      <c r="H79" s="24"/>
      <c r="M79" s="36"/>
      <c r="N79" s="24"/>
    </row>
    <row r="80" spans="1:17" x14ac:dyDescent="0.35">
      <c r="A80" s="10" t="s">
        <v>104</v>
      </c>
      <c r="B80" s="11" t="s">
        <v>105</v>
      </c>
      <c r="G80" s="25"/>
      <c r="H80" s="24">
        <f t="shared" ref="H80:N80" si="11">SUM(H78+H74+H65+H53+H49)</f>
        <v>-389000</v>
      </c>
      <c r="I80" s="24"/>
      <c r="J80" s="24"/>
      <c r="K80" s="24"/>
      <c r="L80" s="24"/>
      <c r="M80" s="24"/>
      <c r="N80" s="24">
        <f t="shared" si="11"/>
        <v>-349000</v>
      </c>
    </row>
    <row r="81" spans="1:14" x14ac:dyDescent="0.35">
      <c r="A81" s="3"/>
      <c r="G81" s="28"/>
      <c r="H81" s="19"/>
      <c r="M81" s="34"/>
      <c r="N81" s="19"/>
    </row>
    <row r="82" spans="1:14" x14ac:dyDescent="0.35">
      <c r="B82" s="1" t="s">
        <v>106</v>
      </c>
      <c r="G82" s="22"/>
      <c r="H82" s="19"/>
      <c r="M82" s="36"/>
      <c r="N82" s="19"/>
    </row>
    <row r="83" spans="1:14" x14ac:dyDescent="0.35">
      <c r="A83" s="6" t="s">
        <v>107</v>
      </c>
      <c r="B83" s="7" t="s">
        <v>108</v>
      </c>
      <c r="G83" s="22"/>
      <c r="H83" s="19">
        <v>0</v>
      </c>
      <c r="M83" s="36"/>
      <c r="N83" s="19">
        <v>-1000</v>
      </c>
    </row>
    <row r="84" spans="1:14" x14ac:dyDescent="0.35">
      <c r="A84" s="6" t="s">
        <v>109</v>
      </c>
      <c r="B84" s="7" t="s">
        <v>110</v>
      </c>
      <c r="G84" s="22"/>
      <c r="H84" s="19">
        <v>0</v>
      </c>
      <c r="M84" s="36"/>
      <c r="N84" s="19">
        <v>0</v>
      </c>
    </row>
    <row r="85" spans="1:14" x14ac:dyDescent="0.35">
      <c r="A85" s="6" t="s">
        <v>111</v>
      </c>
      <c r="B85" s="7" t="s">
        <v>112</v>
      </c>
      <c r="G85" s="22"/>
      <c r="H85" s="19">
        <v>0</v>
      </c>
      <c r="M85" s="36"/>
      <c r="N85" s="19">
        <v>0</v>
      </c>
    </row>
    <row r="86" spans="1:14" x14ac:dyDescent="0.35">
      <c r="A86" s="6" t="s">
        <v>113</v>
      </c>
      <c r="B86" s="7" t="s">
        <v>114</v>
      </c>
      <c r="G86" s="22"/>
      <c r="H86" s="19">
        <v>0</v>
      </c>
      <c r="M86" s="36"/>
      <c r="N86" s="19">
        <v>0</v>
      </c>
    </row>
    <row r="87" spans="1:14" x14ac:dyDescent="0.35">
      <c r="A87" s="6" t="s">
        <v>115</v>
      </c>
      <c r="B87" s="7" t="s">
        <v>116</v>
      </c>
      <c r="G87" s="22"/>
      <c r="H87" s="19">
        <v>0</v>
      </c>
      <c r="M87" s="36"/>
      <c r="N87" s="19">
        <v>0</v>
      </c>
    </row>
    <row r="88" spans="1:14" x14ac:dyDescent="0.35">
      <c r="A88" s="6" t="s">
        <v>117</v>
      </c>
      <c r="B88" s="7" t="s">
        <v>118</v>
      </c>
      <c r="G88" s="22"/>
      <c r="H88" s="19">
        <v>0</v>
      </c>
      <c r="M88" s="36"/>
      <c r="N88" s="19">
        <v>0</v>
      </c>
    </row>
    <row r="89" spans="1:14" x14ac:dyDescent="0.35">
      <c r="A89" s="6" t="s">
        <v>119</v>
      </c>
      <c r="B89" s="7" t="s">
        <v>120</v>
      </c>
      <c r="G89" s="22"/>
      <c r="H89" s="19">
        <v>0</v>
      </c>
      <c r="M89" s="36"/>
      <c r="N89" s="19">
        <v>0</v>
      </c>
    </row>
    <row r="90" spans="1:14" x14ac:dyDescent="0.35">
      <c r="A90" s="6" t="s">
        <v>121</v>
      </c>
      <c r="B90" s="7" t="s">
        <v>122</v>
      </c>
      <c r="G90" s="22"/>
      <c r="H90" s="19">
        <v>0</v>
      </c>
      <c r="M90" s="36"/>
      <c r="N90" s="19">
        <v>0</v>
      </c>
    </row>
    <row r="91" spans="1:14" x14ac:dyDescent="0.35">
      <c r="A91" s="6" t="s">
        <v>123</v>
      </c>
      <c r="B91" s="7" t="s">
        <v>124</v>
      </c>
      <c r="G91" s="22"/>
      <c r="H91" s="19">
        <v>-500</v>
      </c>
      <c r="M91" s="36"/>
      <c r="N91" s="19">
        <v>-1000</v>
      </c>
    </row>
    <row r="92" spans="1:14" x14ac:dyDescent="0.35">
      <c r="A92" s="6" t="s">
        <v>125</v>
      </c>
      <c r="B92" s="7" t="s">
        <v>126</v>
      </c>
      <c r="G92" s="22"/>
      <c r="H92" s="19">
        <v>-3000</v>
      </c>
      <c r="M92" s="36"/>
      <c r="N92" s="19">
        <v>-4000</v>
      </c>
    </row>
    <row r="93" spans="1:14" x14ac:dyDescent="0.35">
      <c r="A93" s="10" t="s">
        <v>127</v>
      </c>
      <c r="B93" s="11" t="s">
        <v>128</v>
      </c>
      <c r="G93" s="25"/>
      <c r="H93" s="24">
        <f t="shared" ref="H93:N93" si="12">SUM(H83:H92)</f>
        <v>-3500</v>
      </c>
      <c r="I93" s="24"/>
      <c r="J93" s="24"/>
      <c r="K93" s="24"/>
      <c r="L93" s="24"/>
      <c r="M93" s="24"/>
      <c r="N93" s="24">
        <f t="shared" si="12"/>
        <v>-6000</v>
      </c>
    </row>
    <row r="94" spans="1:14" x14ac:dyDescent="0.35">
      <c r="G94" s="22"/>
      <c r="H94" s="19"/>
      <c r="M94" s="36"/>
      <c r="N94" s="19"/>
    </row>
    <row r="95" spans="1:14" x14ac:dyDescent="0.35">
      <c r="B95" s="1" t="s">
        <v>129</v>
      </c>
      <c r="G95" s="22"/>
      <c r="H95" s="19"/>
      <c r="M95" s="36"/>
      <c r="N95" s="19"/>
    </row>
    <row r="96" spans="1:14" x14ac:dyDescent="0.35">
      <c r="A96" s="6" t="s">
        <v>130</v>
      </c>
      <c r="B96" s="7" t="s">
        <v>100</v>
      </c>
      <c r="G96" s="22"/>
      <c r="H96" s="19">
        <v>0</v>
      </c>
      <c r="M96" s="36"/>
      <c r="N96" s="19">
        <v>0</v>
      </c>
    </row>
    <row r="97" spans="1:17" x14ac:dyDescent="0.35">
      <c r="A97" s="10" t="s">
        <v>131</v>
      </c>
      <c r="B97" s="11" t="s">
        <v>132</v>
      </c>
      <c r="G97" s="25"/>
      <c r="H97" s="24">
        <f t="shared" ref="H97" si="13">SUM(H96)</f>
        <v>0</v>
      </c>
      <c r="M97" s="37"/>
      <c r="N97" s="24">
        <v>0</v>
      </c>
    </row>
    <row r="98" spans="1:17" x14ac:dyDescent="0.35">
      <c r="B98" s="7" t="s">
        <v>6</v>
      </c>
      <c r="G98" s="22"/>
      <c r="H98" s="19"/>
      <c r="M98" s="36"/>
      <c r="N98" s="19"/>
    </row>
    <row r="99" spans="1:17" x14ac:dyDescent="0.35">
      <c r="A99" s="7" t="s">
        <v>6</v>
      </c>
      <c r="B99" s="1" t="s">
        <v>133</v>
      </c>
      <c r="G99" s="22"/>
      <c r="H99" s="19"/>
      <c r="M99" s="36"/>
      <c r="N99" s="19"/>
    </row>
    <row r="100" spans="1:17" x14ac:dyDescent="0.35">
      <c r="A100" s="6" t="s">
        <v>134</v>
      </c>
      <c r="B100" s="7" t="s">
        <v>41</v>
      </c>
      <c r="G100" s="22"/>
      <c r="H100" s="19">
        <v>0</v>
      </c>
      <c r="M100" s="36"/>
      <c r="N100" s="19">
        <v>0</v>
      </c>
    </row>
    <row r="101" spans="1:17" x14ac:dyDescent="0.35">
      <c r="A101" s="6" t="s">
        <v>135</v>
      </c>
      <c r="B101" s="7" t="s">
        <v>43</v>
      </c>
      <c r="G101" s="22"/>
      <c r="H101" s="19">
        <v>0</v>
      </c>
      <c r="M101" s="36"/>
      <c r="N101" s="19">
        <v>0</v>
      </c>
    </row>
    <row r="102" spans="1:17" x14ac:dyDescent="0.35">
      <c r="A102" s="10" t="s">
        <v>136</v>
      </c>
      <c r="B102" s="11" t="s">
        <v>137</v>
      </c>
      <c r="G102" s="25"/>
      <c r="H102" s="24">
        <f t="shared" ref="H102" si="14">SUM(H100:H101)</f>
        <v>0</v>
      </c>
      <c r="M102" s="37"/>
      <c r="N102" s="24">
        <v>0</v>
      </c>
    </row>
    <row r="103" spans="1:17" x14ac:dyDescent="0.35">
      <c r="A103" s="6"/>
      <c r="B103" s="7"/>
      <c r="G103" s="22"/>
      <c r="H103" s="19"/>
      <c r="M103" s="36"/>
      <c r="N103" s="19"/>
    </row>
    <row r="104" spans="1:17" x14ac:dyDescent="0.35">
      <c r="A104" s="10" t="s">
        <v>138</v>
      </c>
      <c r="B104" s="11" t="s">
        <v>139</v>
      </c>
      <c r="G104" s="25"/>
      <c r="H104" s="24">
        <f t="shared" ref="H104:N104" si="15">SUM(H102+H97+H93+H80+H40)</f>
        <v>-741864</v>
      </c>
      <c r="I104" s="24"/>
      <c r="J104" s="24"/>
      <c r="K104" s="24"/>
      <c r="L104" s="24"/>
      <c r="M104" s="24"/>
      <c r="N104" s="24">
        <f t="shared" si="15"/>
        <v>-716200</v>
      </c>
    </row>
    <row r="105" spans="1:17" x14ac:dyDescent="0.35">
      <c r="G105" s="22"/>
      <c r="H105" s="19"/>
      <c r="M105" s="36"/>
      <c r="N105" s="19"/>
    </row>
    <row r="106" spans="1:17" x14ac:dyDescent="0.35">
      <c r="B106" s="1" t="s">
        <v>140</v>
      </c>
      <c r="G106" s="22"/>
      <c r="H106" s="19"/>
      <c r="M106" s="36"/>
      <c r="N106" s="19"/>
    </row>
    <row r="107" spans="1:17" x14ac:dyDescent="0.35">
      <c r="A107" s="6" t="s">
        <v>141</v>
      </c>
      <c r="B107" s="7" t="s">
        <v>142</v>
      </c>
      <c r="G107" s="22"/>
      <c r="H107" s="19">
        <v>0</v>
      </c>
      <c r="M107" s="36"/>
      <c r="N107" s="19">
        <v>0</v>
      </c>
    </row>
    <row r="108" spans="1:17" x14ac:dyDescent="0.35">
      <c r="A108" s="6" t="s">
        <v>143</v>
      </c>
      <c r="B108" s="7" t="s">
        <v>144</v>
      </c>
      <c r="G108" s="22"/>
      <c r="H108" s="19">
        <v>0</v>
      </c>
      <c r="M108" s="36"/>
      <c r="N108" s="19">
        <v>0</v>
      </c>
    </row>
    <row r="109" spans="1:17" x14ac:dyDescent="0.35">
      <c r="A109" s="10" t="s">
        <v>145</v>
      </c>
      <c r="B109" s="11" t="s">
        <v>146</v>
      </c>
      <c r="G109" s="25"/>
      <c r="H109" s="24">
        <f t="shared" ref="H109" si="16">SUM(H107:H108)</f>
        <v>0</v>
      </c>
      <c r="M109" s="37"/>
      <c r="N109" s="24">
        <v>0</v>
      </c>
    </row>
    <row r="110" spans="1:17" x14ac:dyDescent="0.35">
      <c r="G110" s="22"/>
      <c r="H110" s="19"/>
      <c r="M110" s="36"/>
      <c r="N110" s="19"/>
    </row>
    <row r="111" spans="1:17" x14ac:dyDescent="0.35">
      <c r="A111">
        <v>54100</v>
      </c>
      <c r="B111" t="s">
        <v>147</v>
      </c>
      <c r="G111" s="22"/>
      <c r="H111" s="19">
        <v>0</v>
      </c>
      <c r="M111" s="36"/>
      <c r="N111" s="19"/>
    </row>
    <row r="112" spans="1:17" x14ac:dyDescent="0.35">
      <c r="A112" s="10" t="s">
        <v>148</v>
      </c>
      <c r="B112" s="11" t="s">
        <v>149</v>
      </c>
      <c r="G112" s="23"/>
      <c r="H112" s="24">
        <f t="shared" ref="H112:N112" si="17">SUM(H10+H104+H109)</f>
        <v>-117029</v>
      </c>
      <c r="I112" s="24"/>
      <c r="J112" s="24"/>
      <c r="K112" s="24"/>
      <c r="L112" s="24"/>
      <c r="M112" s="24"/>
      <c r="N112" s="24">
        <f t="shared" si="17"/>
        <v>-53510</v>
      </c>
      <c r="Q112" t="s">
        <v>150</v>
      </c>
    </row>
    <row r="113" spans="7:17" x14ac:dyDescent="0.35">
      <c r="G113" s="22"/>
      <c r="H113" s="19"/>
      <c r="P113" s="34"/>
      <c r="Q113" s="19"/>
    </row>
  </sheetData>
  <mergeCells count="2">
    <mergeCell ref="A5:B5"/>
    <mergeCell ref="A12:B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eb8365-0001-441e-9460-c9ed715cc2ce">
      <Terms xmlns="http://schemas.microsoft.com/office/infopath/2007/PartnerControls"/>
    </lcf76f155ced4ddcb4097134ff3c332f>
    <TaxCatchAll xmlns="cf896c33-af93-4368-9d11-9dbf385b74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F59619B274C1428FB5D4AD3B896D7C" ma:contentTypeVersion="12" ma:contentTypeDescription="Opret et nyt dokument." ma:contentTypeScope="" ma:versionID="bcf66b2b4ef2726d282ba1c105ffc529">
  <xsd:schema xmlns:xsd="http://www.w3.org/2001/XMLSchema" xmlns:xs="http://www.w3.org/2001/XMLSchema" xmlns:p="http://schemas.microsoft.com/office/2006/metadata/properties" xmlns:ns2="45eb8365-0001-441e-9460-c9ed715cc2ce" xmlns:ns3="cf896c33-af93-4368-9d11-9dbf385b74d8" targetNamespace="http://schemas.microsoft.com/office/2006/metadata/properties" ma:root="true" ma:fieldsID="30d02f7a3506df1e5386c0d8df3d60c1" ns2:_="" ns3:_="">
    <xsd:import namespace="45eb8365-0001-441e-9460-c9ed715cc2ce"/>
    <xsd:import namespace="cf896c33-af93-4368-9d11-9dbf385b7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b8365-0001-441e-9460-c9ed715cc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ledmærker" ma:readOnly="false" ma:fieldId="{5cf76f15-5ced-4ddc-b409-7134ff3c332f}" ma:taxonomyMulti="true" ma:sspId="77c7e606-29cb-4fad-9b7f-8b105487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96c33-af93-4368-9d11-9dbf385b74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18f151c-88bd-4131-b30c-deeb51a44d08}" ma:internalName="TaxCatchAll" ma:showField="CatchAllData" ma:web="cf896c33-af93-4368-9d11-9dbf385b74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D1C26-27FA-4D59-A6D5-3309037CEA1C}">
  <ds:schemaRefs>
    <ds:schemaRef ds:uri="http://schemas.microsoft.com/office/2006/metadata/properties"/>
    <ds:schemaRef ds:uri="http://schemas.microsoft.com/office/infopath/2007/PartnerControls"/>
    <ds:schemaRef ds:uri="45eb8365-0001-441e-9460-c9ed715cc2ce"/>
    <ds:schemaRef ds:uri="cf896c33-af93-4368-9d11-9dbf385b74d8"/>
  </ds:schemaRefs>
</ds:datastoreItem>
</file>

<file path=customXml/itemProps2.xml><?xml version="1.0" encoding="utf-8"?>
<ds:datastoreItem xmlns:ds="http://schemas.openxmlformats.org/officeDocument/2006/customXml" ds:itemID="{EB34CE4E-6186-4157-920E-B30F87FC1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eb8365-0001-441e-9460-c9ed715cc2ce"/>
    <ds:schemaRef ds:uri="cf896c33-af93-4368-9d11-9dbf385b7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1FA065-FEF3-4D8F-B33D-A9DFD513C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Boström</dc:creator>
  <cp:keywords/>
  <dc:description/>
  <cp:lastModifiedBy>Vivian Holm Witt</cp:lastModifiedBy>
  <cp:revision/>
  <dcterms:created xsi:type="dcterms:W3CDTF">2023-02-25T12:19:26Z</dcterms:created>
  <dcterms:modified xsi:type="dcterms:W3CDTF">2023-03-30T06:55:46Z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0x0101000DF59619B274C1428FB5D4AD3B896D7C</vt:lpwstr>
  </property>
  <property fmtid="{D5CDD505-2E9C-101B-9397-08002B2CF9AE}" pid="3" name="MediaServiceImageTags">
    <vt:lpwstr/>
  </property>
</Properties>
</file>