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NK 8 resultat" sheetId="1" r:id="rId1"/>
    <sheet name="NK 8 balance" sheetId="2" r:id="rId2"/>
  </sheets>
  <definedNames/>
  <calcPr fullCalcOnLoad="1"/>
</workbook>
</file>

<file path=xl/sharedStrings.xml><?xml version="1.0" encoding="utf-8"?>
<sst xmlns="http://schemas.openxmlformats.org/spreadsheetml/2006/main" count="227" uniqueCount="202">
  <si>
    <t/>
  </si>
  <si>
    <t>Konto</t>
  </si>
  <si>
    <t>Navn</t>
  </si>
  <si>
    <t>INDTÆGTER</t>
  </si>
  <si>
    <t>Kredstilskud fra Hovedforening</t>
  </si>
  <si>
    <t>INDTÆGTER I ALT</t>
  </si>
  <si>
    <t>UDGIFTER</t>
  </si>
  <si>
    <t>KREDSBESTYRELSEN</t>
  </si>
  <si>
    <t>FRIKØB</t>
  </si>
  <si>
    <t>HONORARER</t>
  </si>
  <si>
    <t>Lønsumsafgift m.v.</t>
  </si>
  <si>
    <t>HONORARER I ALT</t>
  </si>
  <si>
    <t>REJSEUDGIFTER</t>
  </si>
  <si>
    <t>REJSEUDGIFTER I ALT</t>
  </si>
  <si>
    <t>KM-KØRSEL</t>
  </si>
  <si>
    <t>KM-KØRSEL I ALT</t>
  </si>
  <si>
    <t>Kurser og -materiale</t>
  </si>
  <si>
    <t>Vikarudgifter</t>
  </si>
  <si>
    <t>Kredsbestyrelsesmøder</t>
  </si>
  <si>
    <t>Inventar</t>
  </si>
  <si>
    <t>KREDSBESTYRELSEN I ALT</t>
  </si>
  <si>
    <t>KREDSEN</t>
  </si>
  <si>
    <t>GENERALFORSAMLING</t>
  </si>
  <si>
    <t>Generalf. Mødeudgifter</t>
  </si>
  <si>
    <t>Generalf. KM-godtgørelse</t>
  </si>
  <si>
    <t>Generalf. Honorar efter faktur</t>
  </si>
  <si>
    <t>Generalf. Transport, deltagere</t>
  </si>
  <si>
    <t>GENERALFORSAMLING I ALT</t>
  </si>
  <si>
    <t>REPRÆSENTANTSKABSMØDE</t>
  </si>
  <si>
    <t>REPRÆSENTANTSKABSMØDE I ALT</t>
  </si>
  <si>
    <t>MEDLEMSMØDER OG -KURSER</t>
  </si>
  <si>
    <t>Medl.mød, Mødeudgifter</t>
  </si>
  <si>
    <t>Medl.mød, KM-godtgørelse</t>
  </si>
  <si>
    <t>Medl.mød, Honorar efter faktur</t>
  </si>
  <si>
    <t>Medl.mød, Transport, deltagere</t>
  </si>
  <si>
    <t>Medl.mød, Vikarudgifter</t>
  </si>
  <si>
    <t>MEDLEMSMØDER OG -KURSER I ALT</t>
  </si>
  <si>
    <t>TR-MØDER OG -KURSER</t>
  </si>
  <si>
    <t>TR-møder, Mødeudgifter</t>
  </si>
  <si>
    <t>TR-møder, KM-godtgørelse</t>
  </si>
  <si>
    <t>TR-møder, Honorar efter faktur</t>
  </si>
  <si>
    <t>TR-møder, Transport, deltagere</t>
  </si>
  <si>
    <t>TR-møder, Vikarudgifter</t>
  </si>
  <si>
    <t>TR-MØDER OG -KURSER I ALT</t>
  </si>
  <si>
    <t>ANDRE UDGIFTER VEDR. KREDSEN</t>
  </si>
  <si>
    <t>Øvrige udgifter</t>
  </si>
  <si>
    <t>ANDRE UDGIFTER VEDR. KREDSEN I</t>
  </si>
  <si>
    <t>KREDSEN I ALT</t>
  </si>
  <si>
    <t>ADMINISTRATION</t>
  </si>
  <si>
    <t>Porto</t>
  </si>
  <si>
    <t>Fotokopiering</t>
  </si>
  <si>
    <t>Papir og kuverter</t>
  </si>
  <si>
    <t>Kontorartikler</t>
  </si>
  <si>
    <t>Gebyr</t>
  </si>
  <si>
    <t>Kassedifference</t>
  </si>
  <si>
    <t>Abonnementer</t>
  </si>
  <si>
    <t>Gaver</t>
  </si>
  <si>
    <t>Revision</t>
  </si>
  <si>
    <t>ADMINISTRATION I ALT</t>
  </si>
  <si>
    <t>ØVRIGE UDGIFTER</t>
  </si>
  <si>
    <t>ØVRIGE UDGIFTER I ALT</t>
  </si>
  <si>
    <t>ÅRETS AFSKRIVNINGER</t>
  </si>
  <si>
    <t>ÅRETS AFSKRIVNINGER I ALT</t>
  </si>
  <si>
    <t>UDGIFTER I ALT</t>
  </si>
  <si>
    <t>FINANSIELLE POSTER</t>
  </si>
  <si>
    <t>Renteindtægter</t>
  </si>
  <si>
    <t>Renteudgifter</t>
  </si>
  <si>
    <t>FINANSIELLE POSTER I ALT</t>
  </si>
  <si>
    <t>ÅRETS RESULTAT</t>
  </si>
  <si>
    <t>AKTIVER</t>
  </si>
  <si>
    <t>INVENTAR</t>
  </si>
  <si>
    <t>Tilgang</t>
  </si>
  <si>
    <t>Årets afskrivninger</t>
  </si>
  <si>
    <t>INVENTAR I ALT</t>
  </si>
  <si>
    <t>MATERIELLE ANLÆGSAKTIVER I ALT</t>
  </si>
  <si>
    <t>TILGODEHAVENDER</t>
  </si>
  <si>
    <t>Diverse debitorer</t>
  </si>
  <si>
    <t>Forudbetalte omkostninger</t>
  </si>
  <si>
    <t>Mellemregning Sekretariatet</t>
  </si>
  <si>
    <t>TILGODEHAVENDER I ALT</t>
  </si>
  <si>
    <t>LIKVIDE MIDLER</t>
  </si>
  <si>
    <t>LIKVIDE MIDLER I ALT</t>
  </si>
  <si>
    <t>AKTIVER I ALT</t>
  </si>
  <si>
    <t>PASSIVER</t>
  </si>
  <si>
    <t>EGENKAPITAL</t>
  </si>
  <si>
    <t>Egenkapital primo</t>
  </si>
  <si>
    <t>Årets resultat</t>
  </si>
  <si>
    <t>EGENKAPITAL I ALT</t>
  </si>
  <si>
    <t>GÆLDSFORPLIGTELSER</t>
  </si>
  <si>
    <t>Diverse kreditorer</t>
  </si>
  <si>
    <t>GÆLDSFORPLIGTELSER I ALT</t>
  </si>
  <si>
    <t>PASSIVER I ALT</t>
  </si>
  <si>
    <t xml:space="preserve"> </t>
  </si>
  <si>
    <t>I alt</t>
  </si>
  <si>
    <t>Budget</t>
  </si>
  <si>
    <t>%-forbrug</t>
  </si>
  <si>
    <t>FRIKØB I ALT</t>
  </si>
  <si>
    <t>Bevægelse</t>
  </si>
  <si>
    <t xml:space="preserve">Frikøb </t>
  </si>
  <si>
    <t xml:space="preserve">Rejseudgifter </t>
  </si>
  <si>
    <t xml:space="preserve">KM-kørsel </t>
  </si>
  <si>
    <t>Andre Indtægter</t>
  </si>
  <si>
    <t>Andre udgifter vedr. KB</t>
  </si>
  <si>
    <t>10100</t>
  </si>
  <si>
    <t>10500</t>
  </si>
  <si>
    <t>11900</t>
  </si>
  <si>
    <t>20500</t>
  </si>
  <si>
    <t xml:space="preserve">Honorarer  </t>
  </si>
  <si>
    <t>21500</t>
  </si>
  <si>
    <t>23500</t>
  </si>
  <si>
    <t>22500</t>
  </si>
  <si>
    <t>24800</t>
  </si>
  <si>
    <t>26000</t>
  </si>
  <si>
    <t>27000</t>
  </si>
  <si>
    <t>28100</t>
  </si>
  <si>
    <t>28200</t>
  </si>
  <si>
    <t>29000</t>
  </si>
  <si>
    <t>29500</t>
  </si>
  <si>
    <t>30100</t>
  </si>
  <si>
    <t>Generalf. Honorar uden CVR</t>
  </si>
  <si>
    <t>30110</t>
  </si>
  <si>
    <t>30130</t>
  </si>
  <si>
    <t>30140</t>
  </si>
  <si>
    <t>30150</t>
  </si>
  <si>
    <t>30500</t>
  </si>
  <si>
    <t>31100</t>
  </si>
  <si>
    <t>Rep. Mødeudgifter</t>
  </si>
  <si>
    <t>31500</t>
  </si>
  <si>
    <t>32100</t>
  </si>
  <si>
    <t>32110</t>
  </si>
  <si>
    <t>Medl.mød, honorar uden CVR</t>
  </si>
  <si>
    <t>32130</t>
  </si>
  <si>
    <t>32140</t>
  </si>
  <si>
    <t>32150</t>
  </si>
  <si>
    <t>32160</t>
  </si>
  <si>
    <t>32500</t>
  </si>
  <si>
    <t>33100</t>
  </si>
  <si>
    <t>33110</t>
  </si>
  <si>
    <t>TR-møder, honorar uden CVR</t>
  </si>
  <si>
    <t>33130</t>
  </si>
  <si>
    <t>33140</t>
  </si>
  <si>
    <t>33150</t>
  </si>
  <si>
    <t>33160</t>
  </si>
  <si>
    <t>33500</t>
  </si>
  <si>
    <t>34100</t>
  </si>
  <si>
    <t>34500</t>
  </si>
  <si>
    <t>37000</t>
  </si>
  <si>
    <t>50040</t>
  </si>
  <si>
    <t>50060</t>
  </si>
  <si>
    <t>50070</t>
  </si>
  <si>
    <t>50080</t>
  </si>
  <si>
    <t>50090</t>
  </si>
  <si>
    <t>50100</t>
  </si>
  <si>
    <t>50110</t>
  </si>
  <si>
    <t>50120</t>
  </si>
  <si>
    <t>50130</t>
  </si>
  <si>
    <t>50140</t>
  </si>
  <si>
    <t>50500</t>
  </si>
  <si>
    <t>50610</t>
  </si>
  <si>
    <t>50650</t>
  </si>
  <si>
    <t>51010</t>
  </si>
  <si>
    <t>51020</t>
  </si>
  <si>
    <t>51050</t>
  </si>
  <si>
    <t>52000</t>
  </si>
  <si>
    <t>53100</t>
  </si>
  <si>
    <t>53200</t>
  </si>
  <si>
    <t>53500</t>
  </si>
  <si>
    <t>55500</t>
  </si>
  <si>
    <t>60100</t>
  </si>
  <si>
    <t>60200</t>
  </si>
  <si>
    <t>60500</t>
  </si>
  <si>
    <t>61100</t>
  </si>
  <si>
    <t>61200</t>
  </si>
  <si>
    <t>61500</t>
  </si>
  <si>
    <t>62000</t>
  </si>
  <si>
    <t>65100</t>
  </si>
  <si>
    <t>65400</t>
  </si>
  <si>
    <t>65410</t>
  </si>
  <si>
    <t>65500</t>
  </si>
  <si>
    <t>Bank</t>
  </si>
  <si>
    <t>70300</t>
  </si>
  <si>
    <t>70900</t>
  </si>
  <si>
    <t>79000</t>
  </si>
  <si>
    <t>80100</t>
  </si>
  <si>
    <t>80200</t>
  </si>
  <si>
    <t>80300</t>
  </si>
  <si>
    <t>90100</t>
  </si>
  <si>
    <t>90900</t>
  </si>
  <si>
    <t>95000</t>
  </si>
  <si>
    <t>Salg af brugt inventar eller IT</t>
  </si>
  <si>
    <t>IT</t>
  </si>
  <si>
    <t>Software, IT og hjemmeside</t>
  </si>
  <si>
    <t>IT-UDSTYR I ALT</t>
  </si>
  <si>
    <t>IT -UDSTYR</t>
  </si>
  <si>
    <t>1. kvartal</t>
  </si>
  <si>
    <t>2. kvartal</t>
  </si>
  <si>
    <t>3. kvartal</t>
  </si>
  <si>
    <t>4. kvartal</t>
  </si>
  <si>
    <t>FSL nk 8</t>
  </si>
  <si>
    <t>NK 8, Balance år 2019</t>
  </si>
  <si>
    <t>01.01.19</t>
  </si>
  <si>
    <t>31.12.19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</si>
</sst>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10" xfId="0" applyBorder="1" applyAlignment="1" quotePrefix="1">
      <alignment horizontal="right"/>
    </xf>
    <xf numFmtId="0" fontId="0" fillId="0" borderId="0" xfId="0" applyAlignment="1" quotePrefix="1">
      <alignment/>
    </xf>
    <xf numFmtId="0" fontId="2" fillId="0" borderId="1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 indent="2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left" indent="2"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 quotePrefix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Fill="1" applyBorder="1" applyAlignment="1">
      <alignment horizontal="right"/>
    </xf>
    <xf numFmtId="10" fontId="0" fillId="0" borderId="0" xfId="0" applyNumberFormat="1" applyAlignment="1">
      <alignment horizontal="right"/>
    </xf>
    <xf numFmtId="10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 quotePrefix="1">
      <alignment horizontal="right"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right"/>
    </xf>
    <xf numFmtId="0" fontId="2" fillId="0" borderId="16" xfId="0" applyFont="1" applyBorder="1" applyAlignment="1" quotePrefix="1">
      <alignment horizontal="left"/>
    </xf>
    <xf numFmtId="3" fontId="2" fillId="0" borderId="17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0" fillId="34" borderId="0" xfId="0" applyFill="1" applyAlignment="1" quotePrefix="1">
      <alignment horizontal="right"/>
    </xf>
    <xf numFmtId="3" fontId="2" fillId="34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2" fillId="0" borderId="10" xfId="0" applyFont="1" applyBorder="1" applyAlignment="1" quotePrefix="1">
      <alignment horizontal="right"/>
    </xf>
    <xf numFmtId="3" fontId="2" fillId="0" borderId="10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3" fontId="0" fillId="36" borderId="0" xfId="0" applyNumberFormat="1" applyFill="1" applyAlignment="1">
      <alignment/>
    </xf>
    <xf numFmtId="0" fontId="4" fillId="0" borderId="0" xfId="0" applyFont="1" applyBorder="1" applyAlignment="1" quotePrefix="1">
      <alignment horizontal="lef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BreakPreview" zoomScaleSheetLayoutView="100" zoomScalePageLayoutView="0" workbookViewId="0" topLeftCell="A86">
      <pane xSplit="2" topLeftCell="C1" activePane="topRight" state="frozen"/>
      <selection pane="topLeft" activeCell="A1" sqref="A1"/>
      <selection pane="topRight" activeCell="H71" sqref="H71"/>
    </sheetView>
  </sheetViews>
  <sheetFormatPr defaultColWidth="9.140625" defaultRowHeight="12.75"/>
  <cols>
    <col min="1" max="1" width="8.8515625" style="0" customWidth="1"/>
    <col min="2" max="2" width="35.140625" style="0" bestFit="1" customWidth="1"/>
    <col min="3" max="8" width="9.140625" style="17" customWidth="1"/>
    <col min="9" max="9" width="9.28125" style="22" bestFit="1" customWidth="1"/>
    <col min="10" max="10" width="10.7109375" style="17" bestFit="1" customWidth="1"/>
    <col min="11" max="16384" width="9.140625" style="12" customWidth="1"/>
  </cols>
  <sheetData>
    <row r="1" spans="1:7" ht="12.75">
      <c r="A1" s="6" t="s">
        <v>198</v>
      </c>
      <c r="B1" s="39">
        <v>2019</v>
      </c>
      <c r="G1" s="34"/>
    </row>
    <row r="2" spans="1:8" ht="12.75">
      <c r="A2" s="10"/>
      <c r="G2" s="35"/>
      <c r="H2" s="21"/>
    </row>
    <row r="3" spans="1:10" ht="12.75">
      <c r="A3" s="4" t="s">
        <v>1</v>
      </c>
      <c r="B3" s="2" t="s">
        <v>2</v>
      </c>
      <c r="C3" s="18" t="s">
        <v>194</v>
      </c>
      <c r="D3" s="18" t="s">
        <v>195</v>
      </c>
      <c r="E3" s="18" t="s">
        <v>196</v>
      </c>
      <c r="F3" s="18" t="s">
        <v>197</v>
      </c>
      <c r="G3" s="36" t="s">
        <v>93</v>
      </c>
      <c r="H3" s="19" t="s">
        <v>94</v>
      </c>
      <c r="I3" s="23" t="s">
        <v>95</v>
      </c>
      <c r="J3" s="19"/>
    </row>
    <row r="4" spans="1:7" ht="12.75">
      <c r="A4" s="3"/>
      <c r="G4" s="37"/>
    </row>
    <row r="5" spans="1:7" ht="12.75">
      <c r="A5" s="54" t="s">
        <v>3</v>
      </c>
      <c r="B5" s="54"/>
      <c r="G5" s="37"/>
    </row>
    <row r="6" spans="2:7" ht="12.75">
      <c r="B6" s="1" t="s">
        <v>0</v>
      </c>
      <c r="G6" s="37"/>
    </row>
    <row r="7" spans="1:10" ht="12.75">
      <c r="A7" s="3" t="s">
        <v>103</v>
      </c>
      <c r="B7" s="1" t="s">
        <v>4</v>
      </c>
      <c r="G7" s="37">
        <f>SUM(C7:F7)</f>
        <v>0</v>
      </c>
      <c r="H7" s="17">
        <v>470000</v>
      </c>
      <c r="I7" s="24">
        <f>IF(H7=0,"0",G7/H7)</f>
        <v>0</v>
      </c>
      <c r="J7" s="40"/>
    </row>
    <row r="8" spans="1:9" ht="12.75">
      <c r="A8" s="3" t="s">
        <v>104</v>
      </c>
      <c r="B8" s="1" t="s">
        <v>189</v>
      </c>
      <c r="G8" s="37">
        <f>SUM(C8:F8)</f>
        <v>0</v>
      </c>
      <c r="I8" s="24" t="str">
        <f>IF(H8=0,"0",G8/H8)</f>
        <v>0</v>
      </c>
    </row>
    <row r="9" spans="1:9" ht="12.75">
      <c r="A9" s="41">
        <v>10700</v>
      </c>
      <c r="B9" s="33" t="s">
        <v>101</v>
      </c>
      <c r="G9" s="37">
        <f>SUM(C9:F9)</f>
        <v>0</v>
      </c>
      <c r="H9" s="17">
        <v>0</v>
      </c>
      <c r="I9" s="24" t="str">
        <f>IF(H9=0,"0",G9/H9)</f>
        <v>0</v>
      </c>
    </row>
    <row r="10" spans="1:10" s="11" customFormat="1" ht="12.75">
      <c r="A10" s="8" t="s">
        <v>105</v>
      </c>
      <c r="B10" s="9" t="s">
        <v>5</v>
      </c>
      <c r="C10" s="20">
        <f>SUM(C7:C8)</f>
        <v>0</v>
      </c>
      <c r="D10" s="20">
        <f>SUM(D7:D8)</f>
        <v>0</v>
      </c>
      <c r="E10" s="20">
        <f>SUM(E7:E9)</f>
        <v>0</v>
      </c>
      <c r="F10" s="20">
        <f>SUM(F7:F9)</f>
        <v>0</v>
      </c>
      <c r="G10" s="43">
        <f>SUM(G7:G9)</f>
        <v>0</v>
      </c>
      <c r="H10" s="20">
        <f>SUM(H7:H9)</f>
        <v>470000</v>
      </c>
      <c r="I10" s="25">
        <f>IF(H10=0,"0",G10/H10)</f>
        <v>0</v>
      </c>
      <c r="J10" s="20"/>
    </row>
    <row r="11" spans="1:9" ht="12.75">
      <c r="A11" s="3"/>
      <c r="B11" s="1"/>
      <c r="G11" s="37"/>
      <c r="I11" s="24"/>
    </row>
    <row r="12" spans="1:9" ht="12.75">
      <c r="A12" s="54" t="s">
        <v>6</v>
      </c>
      <c r="B12" s="54"/>
      <c r="G12" s="37"/>
      <c r="I12" s="24"/>
    </row>
    <row r="13" spans="2:9" ht="12.75">
      <c r="B13" s="7"/>
      <c r="G13" s="37"/>
      <c r="I13" s="24"/>
    </row>
    <row r="14" spans="1:9" ht="12.75">
      <c r="A14" s="13" t="s">
        <v>7</v>
      </c>
      <c r="B14" s="16"/>
      <c r="G14" s="37"/>
      <c r="I14" s="24"/>
    </row>
    <row r="15" spans="2:9" ht="12.75">
      <c r="B15" s="2" t="s">
        <v>8</v>
      </c>
      <c r="G15" s="37"/>
      <c r="I15" s="24"/>
    </row>
    <row r="16" spans="1:10" ht="12.75">
      <c r="A16" s="3">
        <v>20100</v>
      </c>
      <c r="B16" s="1" t="s">
        <v>98</v>
      </c>
      <c r="G16" s="37">
        <f>SUM(C16:F16)</f>
        <v>0</v>
      </c>
      <c r="H16" s="17">
        <v>-240000</v>
      </c>
      <c r="I16" s="24">
        <f>IF(H16=0,"0",G16/H16)</f>
        <v>0</v>
      </c>
      <c r="J16" s="40"/>
    </row>
    <row r="17" spans="1:10" s="11" customFormat="1" ht="12.75">
      <c r="A17" s="8" t="s">
        <v>106</v>
      </c>
      <c r="B17" s="14" t="s">
        <v>96</v>
      </c>
      <c r="C17" s="20">
        <f aca="true" t="shared" si="0" ref="C17:H17">SUM(C16:C16)</f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38">
        <f t="shared" si="0"/>
        <v>0</v>
      </c>
      <c r="H17" s="42">
        <f t="shared" si="0"/>
        <v>-240000</v>
      </c>
      <c r="I17" s="25">
        <f>IF(H17=0,"0",G17/H17)</f>
        <v>0</v>
      </c>
      <c r="J17" s="20"/>
    </row>
    <row r="18" spans="7:9" ht="12.75">
      <c r="G18" s="37"/>
      <c r="I18" s="24"/>
    </row>
    <row r="19" spans="2:9" ht="12.75">
      <c r="B19" s="2" t="s">
        <v>9</v>
      </c>
      <c r="G19" s="37"/>
      <c r="I19" s="24"/>
    </row>
    <row r="20" spans="1:10" ht="12.75">
      <c r="A20" s="3">
        <v>21100</v>
      </c>
      <c r="B20" s="1" t="s">
        <v>107</v>
      </c>
      <c r="G20" s="37">
        <f>SUM(C20:F20)</f>
        <v>0</v>
      </c>
      <c r="H20" s="17">
        <v>-80000</v>
      </c>
      <c r="I20" s="24">
        <f>IF(H20=0,"0",G20/H20)</f>
        <v>0</v>
      </c>
      <c r="J20" s="40"/>
    </row>
    <row r="21" spans="1:9" ht="12.75">
      <c r="A21" s="3">
        <v>21300</v>
      </c>
      <c r="B21" s="1" t="s">
        <v>10</v>
      </c>
      <c r="G21" s="37">
        <f>SUM(C21:F21)</f>
        <v>0</v>
      </c>
      <c r="H21" s="17">
        <v>0</v>
      </c>
      <c r="I21" s="24" t="str">
        <f>IF(H21=0,"0",G21/H21)</f>
        <v>0</v>
      </c>
    </row>
    <row r="22" spans="1:10" s="11" customFormat="1" ht="12.75">
      <c r="A22" s="8" t="s">
        <v>108</v>
      </c>
      <c r="B22" s="9" t="s">
        <v>11</v>
      </c>
      <c r="C22" s="20">
        <f aca="true" t="shared" si="1" ref="C22:H22">SUM(C20:C21)</f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38">
        <f t="shared" si="1"/>
        <v>0</v>
      </c>
      <c r="H22" s="42">
        <f t="shared" si="1"/>
        <v>-80000</v>
      </c>
      <c r="I22" s="25">
        <f>IF(H22=0,"0",G22/H22)</f>
        <v>0</v>
      </c>
      <c r="J22" s="20"/>
    </row>
    <row r="23" spans="7:9" ht="12.75">
      <c r="G23" s="37"/>
      <c r="I23" s="24"/>
    </row>
    <row r="24" spans="2:9" ht="12.75">
      <c r="B24" s="2" t="s">
        <v>12</v>
      </c>
      <c r="G24" s="37"/>
      <c r="I24" s="24"/>
    </row>
    <row r="25" spans="1:9" ht="12.75">
      <c r="A25" s="3">
        <v>22100</v>
      </c>
      <c r="B25" s="1" t="s">
        <v>99</v>
      </c>
      <c r="G25" s="37">
        <f>SUM(C25:F25)</f>
        <v>0</v>
      </c>
      <c r="H25" s="40">
        <v>-2000</v>
      </c>
      <c r="I25" s="24">
        <f>IF(H25=0,"0",G25/H25)</f>
        <v>0</v>
      </c>
    </row>
    <row r="26" spans="1:10" s="11" customFormat="1" ht="12.75">
      <c r="A26" s="8" t="s">
        <v>110</v>
      </c>
      <c r="B26" s="9" t="s">
        <v>13</v>
      </c>
      <c r="C26" s="20">
        <f aca="true" t="shared" si="2" ref="C26:H26">SUM(C25:C25)</f>
        <v>0</v>
      </c>
      <c r="D26" s="20">
        <f t="shared" si="2"/>
        <v>0</v>
      </c>
      <c r="E26" s="20">
        <f t="shared" si="2"/>
        <v>0</v>
      </c>
      <c r="F26" s="20">
        <f t="shared" si="2"/>
        <v>0</v>
      </c>
      <c r="G26" s="38">
        <f t="shared" si="2"/>
        <v>0</v>
      </c>
      <c r="H26" s="42">
        <f t="shared" si="2"/>
        <v>-2000</v>
      </c>
      <c r="I26" s="25">
        <f>IF(H26=0,"0",G26/H26)</f>
        <v>0</v>
      </c>
      <c r="J26" s="20"/>
    </row>
    <row r="27" spans="7:9" ht="12.75">
      <c r="G27" s="37"/>
      <c r="I27" s="24"/>
    </row>
    <row r="28" spans="2:9" ht="12.75">
      <c r="B28" s="2" t="s">
        <v>14</v>
      </c>
      <c r="G28" s="37"/>
      <c r="I28" s="24"/>
    </row>
    <row r="29" spans="1:9" ht="12.75">
      <c r="A29" s="3">
        <v>23100</v>
      </c>
      <c r="B29" s="1" t="s">
        <v>100</v>
      </c>
      <c r="G29" s="37">
        <f>SUM(C29:F29)</f>
        <v>0</v>
      </c>
      <c r="H29" s="17">
        <v>-15000</v>
      </c>
      <c r="I29" s="24">
        <f>IF(H29=0,"0",G29/H29)</f>
        <v>0</v>
      </c>
    </row>
    <row r="30" spans="1:10" s="11" customFormat="1" ht="12.75">
      <c r="A30" s="8" t="s">
        <v>109</v>
      </c>
      <c r="B30" s="9" t="s">
        <v>15</v>
      </c>
      <c r="C30" s="20">
        <f aca="true" t="shared" si="3" ref="C30:H30">SUM(C29:C29)</f>
        <v>0</v>
      </c>
      <c r="D30" s="20">
        <f t="shared" si="3"/>
        <v>0</v>
      </c>
      <c r="E30" s="20">
        <f t="shared" si="3"/>
        <v>0</v>
      </c>
      <c r="F30" s="20">
        <f t="shared" si="3"/>
        <v>0</v>
      </c>
      <c r="G30" s="38">
        <f t="shared" si="3"/>
        <v>0</v>
      </c>
      <c r="H30" s="42">
        <f t="shared" si="3"/>
        <v>-15000</v>
      </c>
      <c r="I30" s="25">
        <f>IF(H30=0,"0",G30/H30)</f>
        <v>0</v>
      </c>
      <c r="J30" s="20"/>
    </row>
    <row r="31" spans="1:9" ht="12.75">
      <c r="A31" s="3"/>
      <c r="B31" s="1"/>
      <c r="G31" s="37"/>
      <c r="I31" s="24"/>
    </row>
    <row r="32" spans="1:10" s="11" customFormat="1" ht="12.75">
      <c r="A32" s="8" t="s">
        <v>111</v>
      </c>
      <c r="B32" s="9" t="s">
        <v>16</v>
      </c>
      <c r="C32" s="20"/>
      <c r="D32" s="20"/>
      <c r="E32" s="20"/>
      <c r="F32" s="20"/>
      <c r="G32" s="38">
        <f>SUM(C32:F32)</f>
        <v>0</v>
      </c>
      <c r="H32" s="20">
        <v>0</v>
      </c>
      <c r="I32" s="25" t="str">
        <f>IF(H32=0,"0",G32/H32)</f>
        <v>0</v>
      </c>
      <c r="J32" s="20"/>
    </row>
    <row r="33" spans="1:9" ht="12.75">
      <c r="A33" s="3"/>
      <c r="B33" s="1"/>
      <c r="G33" s="37"/>
      <c r="I33" s="24"/>
    </row>
    <row r="34" spans="1:9" ht="12.75">
      <c r="A34" s="3" t="s">
        <v>112</v>
      </c>
      <c r="B34" s="1" t="s">
        <v>17</v>
      </c>
      <c r="G34" s="37">
        <f>SUM(C34:F34)</f>
        <v>0</v>
      </c>
      <c r="H34" s="17">
        <v>0</v>
      </c>
      <c r="I34" s="24" t="str">
        <f aca="true" t="shared" si="4" ref="I34:I79">IF(H34=0,"0",G34/H34)</f>
        <v>0</v>
      </c>
    </row>
    <row r="35" spans="1:9" ht="12.75">
      <c r="A35" s="3" t="s">
        <v>113</v>
      </c>
      <c r="B35" s="1" t="s">
        <v>18</v>
      </c>
      <c r="G35" s="37">
        <f>SUM(C35:F35)</f>
        <v>0</v>
      </c>
      <c r="H35" s="17">
        <v>-12000</v>
      </c>
      <c r="I35" s="24">
        <f t="shared" si="4"/>
        <v>0</v>
      </c>
    </row>
    <row r="36" spans="1:9" ht="12.75">
      <c r="A36" s="3" t="s">
        <v>114</v>
      </c>
      <c r="B36" s="1" t="s">
        <v>19</v>
      </c>
      <c r="G36" s="37">
        <f>SUM(C36:F36)</f>
        <v>0</v>
      </c>
      <c r="H36" s="17">
        <v>0</v>
      </c>
      <c r="I36" s="24" t="str">
        <f t="shared" si="4"/>
        <v>0</v>
      </c>
    </row>
    <row r="37" spans="1:9" ht="12.75">
      <c r="A37" s="3" t="s">
        <v>115</v>
      </c>
      <c r="B37" s="1" t="s">
        <v>190</v>
      </c>
      <c r="G37" s="37">
        <f>SUM(C37:F37)</f>
        <v>0</v>
      </c>
      <c r="H37" s="17">
        <v>0</v>
      </c>
      <c r="I37" s="24" t="str">
        <f t="shared" si="4"/>
        <v>0</v>
      </c>
    </row>
    <row r="38" spans="1:9" ht="12.75">
      <c r="A38" s="3" t="s">
        <v>116</v>
      </c>
      <c r="B38" s="1" t="s">
        <v>102</v>
      </c>
      <c r="G38" s="37">
        <f>SUM(C38:F38)</f>
        <v>0</v>
      </c>
      <c r="H38" s="17">
        <v>-1000</v>
      </c>
      <c r="I38" s="24">
        <f t="shared" si="4"/>
        <v>0</v>
      </c>
    </row>
    <row r="39" spans="1:10" s="11" customFormat="1" ht="12.75">
      <c r="A39" s="8" t="s">
        <v>117</v>
      </c>
      <c r="B39" s="9" t="s">
        <v>20</v>
      </c>
      <c r="C39" s="20">
        <f>SUM(C38+C37+C36+C35+C34+C32+C30+C26+C22+C17)</f>
        <v>0</v>
      </c>
      <c r="D39" s="20">
        <f>SUM(D38+D37+D36+D35+D34+D32+D30+D26+D22+D17)</f>
        <v>0</v>
      </c>
      <c r="E39" s="20">
        <f>SUM(E38+E37+E36+E35+E34+E32+E30+E26+E22+E17)</f>
        <v>0</v>
      </c>
      <c r="F39" s="20">
        <f>SUM(F38+F37+F36+F35+F34+F32+F30+F26+F22+F17)</f>
        <v>0</v>
      </c>
      <c r="G39" s="38">
        <f>SUM(G38+G37+G36+G35+G34+G32+G30+G26+G22+G17)</f>
        <v>0</v>
      </c>
      <c r="H39" s="20">
        <f>SUM(H17+H22+H26+H30+H32+H34+H35+H36+H37+H38)</f>
        <v>-350000</v>
      </c>
      <c r="I39" s="25">
        <f t="shared" si="4"/>
        <v>0</v>
      </c>
      <c r="J39" s="20"/>
    </row>
    <row r="40" spans="1:8" ht="12.75">
      <c r="A40" s="10"/>
      <c r="G40" s="35"/>
      <c r="H40" s="21"/>
    </row>
    <row r="41" spans="1:9" ht="12.75">
      <c r="A41" s="15" t="s">
        <v>21</v>
      </c>
      <c r="B41" s="15"/>
      <c r="G41" s="37"/>
      <c r="I41" s="24"/>
    </row>
    <row r="42" spans="2:9" ht="12.75">
      <c r="B42" s="2" t="s">
        <v>22</v>
      </c>
      <c r="G42" s="37"/>
      <c r="I42" s="24"/>
    </row>
    <row r="43" spans="1:10" ht="12.75">
      <c r="A43" s="3" t="s">
        <v>118</v>
      </c>
      <c r="B43" s="1" t="s">
        <v>23</v>
      </c>
      <c r="G43" s="37">
        <f>SUM(C43:F43)</f>
        <v>0</v>
      </c>
      <c r="H43" s="17">
        <v>-10000</v>
      </c>
      <c r="I43" s="24">
        <f t="shared" si="4"/>
        <v>0</v>
      </c>
      <c r="J43" s="40"/>
    </row>
    <row r="44" spans="1:9" ht="12.75">
      <c r="A44" s="3" t="s">
        <v>120</v>
      </c>
      <c r="B44" s="1" t="s">
        <v>119</v>
      </c>
      <c r="G44" s="37">
        <f>SUM(C44:F44)</f>
        <v>0</v>
      </c>
      <c r="H44" s="17">
        <v>0</v>
      </c>
      <c r="I44" s="24" t="str">
        <f t="shared" si="4"/>
        <v>0</v>
      </c>
    </row>
    <row r="45" spans="1:9" ht="12.75">
      <c r="A45" s="3" t="s">
        <v>121</v>
      </c>
      <c r="B45" s="1" t="s">
        <v>24</v>
      </c>
      <c r="G45" s="37">
        <f>SUM(C45:F45)</f>
        <v>0</v>
      </c>
      <c r="H45" s="17">
        <v>0</v>
      </c>
      <c r="I45" s="24" t="str">
        <f t="shared" si="4"/>
        <v>0</v>
      </c>
    </row>
    <row r="46" spans="1:9" ht="12.75">
      <c r="A46" s="3" t="s">
        <v>122</v>
      </c>
      <c r="B46" s="1" t="s">
        <v>25</v>
      </c>
      <c r="G46" s="37">
        <f>SUM(C46:F46)</f>
        <v>0</v>
      </c>
      <c r="H46" s="17">
        <v>0</v>
      </c>
      <c r="I46" s="24" t="str">
        <f t="shared" si="4"/>
        <v>0</v>
      </c>
    </row>
    <row r="47" spans="1:10" ht="12.75">
      <c r="A47" s="3" t="s">
        <v>123</v>
      </c>
      <c r="B47" s="1" t="s">
        <v>26</v>
      </c>
      <c r="G47" s="37">
        <f>SUM(C47:F47)</f>
        <v>0</v>
      </c>
      <c r="H47" s="17">
        <v>-5000</v>
      </c>
      <c r="I47" s="24">
        <f t="shared" si="4"/>
        <v>0</v>
      </c>
      <c r="J47" s="40"/>
    </row>
    <row r="48" spans="1:10" ht="12.75">
      <c r="A48" s="8" t="s">
        <v>124</v>
      </c>
      <c r="B48" s="9" t="s">
        <v>27</v>
      </c>
      <c r="C48" s="20">
        <f aca="true" t="shared" si="5" ref="C48:H48">SUM(C43:C47)</f>
        <v>0</v>
      </c>
      <c r="D48" s="20">
        <f t="shared" si="5"/>
        <v>0</v>
      </c>
      <c r="E48" s="20">
        <f t="shared" si="5"/>
        <v>0</v>
      </c>
      <c r="F48" s="20">
        <f t="shared" si="5"/>
        <v>0</v>
      </c>
      <c r="G48" s="38">
        <f t="shared" si="5"/>
        <v>0</v>
      </c>
      <c r="H48" s="20">
        <f t="shared" si="5"/>
        <v>-15000</v>
      </c>
      <c r="I48" s="25">
        <f t="shared" si="4"/>
        <v>0</v>
      </c>
      <c r="J48" s="20"/>
    </row>
    <row r="49" spans="7:9" ht="12.75">
      <c r="G49" s="37"/>
      <c r="I49" s="24"/>
    </row>
    <row r="50" spans="2:9" ht="12.75">
      <c r="B50" s="2" t="s">
        <v>28</v>
      </c>
      <c r="G50" s="37"/>
      <c r="I50" s="24"/>
    </row>
    <row r="51" spans="1:9" ht="12.75">
      <c r="A51" s="3" t="s">
        <v>125</v>
      </c>
      <c r="B51" s="1" t="s">
        <v>126</v>
      </c>
      <c r="G51" s="37">
        <f>SUM(C51:F51)</f>
        <v>0</v>
      </c>
      <c r="H51" s="53">
        <v>0</v>
      </c>
      <c r="I51" s="24" t="str">
        <f t="shared" si="4"/>
        <v>0</v>
      </c>
    </row>
    <row r="52" spans="1:10" ht="12.75">
      <c r="A52" s="8" t="s">
        <v>127</v>
      </c>
      <c r="B52" s="9" t="s">
        <v>29</v>
      </c>
      <c r="C52" s="20">
        <f aca="true" t="shared" si="6" ref="C52:H52">SUM(C51:C51)</f>
        <v>0</v>
      </c>
      <c r="D52" s="20">
        <f t="shared" si="6"/>
        <v>0</v>
      </c>
      <c r="E52" s="20">
        <f t="shared" si="6"/>
        <v>0</v>
      </c>
      <c r="F52" s="20">
        <f t="shared" si="6"/>
        <v>0</v>
      </c>
      <c r="G52" s="38">
        <f t="shared" si="6"/>
        <v>0</v>
      </c>
      <c r="H52" s="20">
        <f t="shared" si="6"/>
        <v>0</v>
      </c>
      <c r="I52" s="25" t="str">
        <f t="shared" si="4"/>
        <v>0</v>
      </c>
      <c r="J52" s="20"/>
    </row>
    <row r="53" spans="1:10" ht="12.75">
      <c r="A53" s="44"/>
      <c r="B53" s="6"/>
      <c r="C53" s="45"/>
      <c r="D53" s="45"/>
      <c r="E53" s="45"/>
      <c r="F53" s="45"/>
      <c r="G53" s="46"/>
      <c r="H53" s="45"/>
      <c r="I53" s="47"/>
      <c r="J53" s="45"/>
    </row>
    <row r="54" spans="1:7" ht="12.75">
      <c r="A54" s="6" t="s">
        <v>198</v>
      </c>
      <c r="B54" s="39">
        <v>2019</v>
      </c>
      <c r="G54" s="34"/>
    </row>
    <row r="55" spans="1:10" ht="12.75">
      <c r="A55" s="4" t="s">
        <v>1</v>
      </c>
      <c r="B55" s="2" t="s">
        <v>2</v>
      </c>
      <c r="C55" s="18" t="s">
        <v>194</v>
      </c>
      <c r="D55" s="18" t="s">
        <v>195</v>
      </c>
      <c r="E55" s="18" t="s">
        <v>196</v>
      </c>
      <c r="F55" s="18" t="s">
        <v>197</v>
      </c>
      <c r="G55" s="36" t="s">
        <v>93</v>
      </c>
      <c r="H55" s="19" t="s">
        <v>94</v>
      </c>
      <c r="I55" s="23" t="s">
        <v>95</v>
      </c>
      <c r="J55" s="19"/>
    </row>
    <row r="56" spans="1:10" ht="12.75">
      <c r="A56" s="48"/>
      <c r="B56" s="2"/>
      <c r="C56" s="49"/>
      <c r="D56" s="49"/>
      <c r="E56" s="49"/>
      <c r="F56" s="49"/>
      <c r="G56" s="50"/>
      <c r="H56" s="51"/>
      <c r="I56" s="52"/>
      <c r="J56" s="51"/>
    </row>
    <row r="57" spans="2:9" ht="12.75">
      <c r="B57" s="2" t="s">
        <v>30</v>
      </c>
      <c r="G57" s="37"/>
      <c r="I57" s="24"/>
    </row>
    <row r="58" spans="1:9" ht="12.75">
      <c r="A58" s="3" t="s">
        <v>128</v>
      </c>
      <c r="B58" s="1" t="s">
        <v>31</v>
      </c>
      <c r="G58" s="37">
        <f aca="true" t="shared" si="7" ref="G58:G63">SUM(C58:F58)</f>
        <v>0</v>
      </c>
      <c r="H58" s="40">
        <v>-15000</v>
      </c>
      <c r="I58" s="24">
        <f t="shared" si="4"/>
        <v>0</v>
      </c>
    </row>
    <row r="59" spans="1:10" ht="12.75">
      <c r="A59" s="3" t="s">
        <v>129</v>
      </c>
      <c r="B59" s="1" t="s">
        <v>130</v>
      </c>
      <c r="G59" s="37">
        <f t="shared" si="7"/>
        <v>0</v>
      </c>
      <c r="I59" s="24" t="str">
        <f t="shared" si="4"/>
        <v>0</v>
      </c>
      <c r="J59" s="40"/>
    </row>
    <row r="60" spans="1:9" ht="12.75">
      <c r="A60" s="3" t="s">
        <v>131</v>
      </c>
      <c r="B60" s="1" t="s">
        <v>32</v>
      </c>
      <c r="G60" s="37">
        <f t="shared" si="7"/>
        <v>0</v>
      </c>
      <c r="H60" s="17">
        <v>0</v>
      </c>
      <c r="I60" s="24" t="str">
        <f t="shared" si="4"/>
        <v>0</v>
      </c>
    </row>
    <row r="61" spans="1:10" ht="12.75">
      <c r="A61" s="3" t="s">
        <v>132</v>
      </c>
      <c r="B61" s="1" t="s">
        <v>33</v>
      </c>
      <c r="G61" s="37">
        <f t="shared" si="7"/>
        <v>0</v>
      </c>
      <c r="H61" s="17">
        <v>-15000</v>
      </c>
      <c r="I61" s="24">
        <f t="shared" si="4"/>
        <v>0</v>
      </c>
      <c r="J61" s="40"/>
    </row>
    <row r="62" spans="1:9" ht="12.75">
      <c r="A62" s="3" t="s">
        <v>133</v>
      </c>
      <c r="B62" s="1" t="s">
        <v>34</v>
      </c>
      <c r="G62" s="37">
        <f t="shared" si="7"/>
        <v>0</v>
      </c>
      <c r="H62" s="17">
        <v>-10000</v>
      </c>
      <c r="I62" s="24">
        <f t="shared" si="4"/>
        <v>0</v>
      </c>
    </row>
    <row r="63" spans="1:9" ht="12.75">
      <c r="A63" s="3" t="s">
        <v>134</v>
      </c>
      <c r="B63" s="1" t="s">
        <v>35</v>
      </c>
      <c r="G63" s="37">
        <f t="shared" si="7"/>
        <v>0</v>
      </c>
      <c r="H63" s="17">
        <v>0</v>
      </c>
      <c r="I63" s="24" t="str">
        <f t="shared" si="4"/>
        <v>0</v>
      </c>
    </row>
    <row r="64" spans="1:10" ht="12.75">
      <c r="A64" s="8" t="s">
        <v>135</v>
      </c>
      <c r="B64" s="9" t="s">
        <v>36</v>
      </c>
      <c r="C64" s="20">
        <f aca="true" t="shared" si="8" ref="C64:H64">SUM(C58:C63)</f>
        <v>0</v>
      </c>
      <c r="D64" s="20">
        <f t="shared" si="8"/>
        <v>0</v>
      </c>
      <c r="E64" s="20">
        <f t="shared" si="8"/>
        <v>0</v>
      </c>
      <c r="F64" s="20">
        <f t="shared" si="8"/>
        <v>0</v>
      </c>
      <c r="G64" s="38">
        <f t="shared" si="8"/>
        <v>0</v>
      </c>
      <c r="H64" s="20">
        <f t="shared" si="8"/>
        <v>-40000</v>
      </c>
      <c r="I64" s="25">
        <f t="shared" si="4"/>
        <v>0</v>
      </c>
      <c r="J64" s="20"/>
    </row>
    <row r="65" spans="7:10" ht="12.75">
      <c r="G65" s="37"/>
      <c r="I65" s="24"/>
      <c r="J65" s="21"/>
    </row>
    <row r="66" spans="2:9" ht="12.75">
      <c r="B66" s="2" t="s">
        <v>37</v>
      </c>
      <c r="G66" s="37"/>
      <c r="I66" s="24"/>
    </row>
    <row r="67" spans="1:10" ht="12.75">
      <c r="A67" s="3" t="s">
        <v>136</v>
      </c>
      <c r="B67" s="1" t="s">
        <v>38</v>
      </c>
      <c r="G67" s="37">
        <f aca="true" t="shared" si="9" ref="G67:G72">SUM(C67:F67)</f>
        <v>0</v>
      </c>
      <c r="H67" s="53">
        <v>-50000</v>
      </c>
      <c r="I67" s="24">
        <f t="shared" si="4"/>
        <v>0</v>
      </c>
      <c r="J67" s="40"/>
    </row>
    <row r="68" spans="1:9" ht="12.75">
      <c r="A68" s="3" t="s">
        <v>137</v>
      </c>
      <c r="B68" s="1" t="s">
        <v>138</v>
      </c>
      <c r="G68" s="37">
        <f t="shared" si="9"/>
        <v>0</v>
      </c>
      <c r="H68" s="17">
        <v>0</v>
      </c>
      <c r="I68" s="24" t="str">
        <f t="shared" si="4"/>
        <v>0</v>
      </c>
    </row>
    <row r="69" spans="1:9" ht="12.75">
      <c r="A69" s="3" t="s">
        <v>139</v>
      </c>
      <c r="B69" s="1" t="s">
        <v>39</v>
      </c>
      <c r="G69" s="37">
        <f t="shared" si="9"/>
        <v>0</v>
      </c>
      <c r="H69" s="17">
        <v>0</v>
      </c>
      <c r="I69" s="24" t="str">
        <f t="shared" si="4"/>
        <v>0</v>
      </c>
    </row>
    <row r="70" spans="1:10" ht="12.75">
      <c r="A70" s="3" t="s">
        <v>140</v>
      </c>
      <c r="B70" s="1" t="s">
        <v>40</v>
      </c>
      <c r="G70" s="37">
        <f t="shared" si="9"/>
        <v>0</v>
      </c>
      <c r="H70" s="17">
        <v>-20000</v>
      </c>
      <c r="I70" s="24">
        <f t="shared" si="4"/>
        <v>0</v>
      </c>
      <c r="J70" s="40"/>
    </row>
    <row r="71" spans="1:9" ht="12.75">
      <c r="A71" s="3" t="s">
        <v>141</v>
      </c>
      <c r="B71" s="1" t="s">
        <v>41</v>
      </c>
      <c r="G71" s="37">
        <f t="shared" si="9"/>
        <v>0</v>
      </c>
      <c r="H71" s="17">
        <v>-10000</v>
      </c>
      <c r="I71" s="24">
        <f t="shared" si="4"/>
        <v>0</v>
      </c>
    </row>
    <row r="72" spans="1:9" ht="12.75">
      <c r="A72" s="3" t="s">
        <v>142</v>
      </c>
      <c r="B72" s="1" t="s">
        <v>42</v>
      </c>
      <c r="G72" s="37">
        <f t="shared" si="9"/>
        <v>0</v>
      </c>
      <c r="H72" s="17">
        <v>0</v>
      </c>
      <c r="I72" s="24" t="str">
        <f t="shared" si="4"/>
        <v>0</v>
      </c>
    </row>
    <row r="73" spans="1:10" ht="12.75">
      <c r="A73" s="8" t="s">
        <v>143</v>
      </c>
      <c r="B73" s="9" t="s">
        <v>43</v>
      </c>
      <c r="C73" s="20">
        <f aca="true" t="shared" si="10" ref="C73:H73">SUM(C67:C72)</f>
        <v>0</v>
      </c>
      <c r="D73" s="20">
        <f t="shared" si="10"/>
        <v>0</v>
      </c>
      <c r="E73" s="20">
        <f t="shared" si="10"/>
        <v>0</v>
      </c>
      <c r="F73" s="20">
        <f t="shared" si="10"/>
        <v>0</v>
      </c>
      <c r="G73" s="38">
        <f t="shared" si="10"/>
        <v>0</v>
      </c>
      <c r="H73" s="20">
        <f t="shared" si="10"/>
        <v>-80000</v>
      </c>
      <c r="I73" s="25">
        <f t="shared" si="4"/>
        <v>0</v>
      </c>
      <c r="J73" s="20"/>
    </row>
    <row r="74" spans="7:9" ht="12.75">
      <c r="G74" s="37"/>
      <c r="I74" s="24"/>
    </row>
    <row r="75" spans="2:9" ht="12.75">
      <c r="B75" s="2" t="s">
        <v>44</v>
      </c>
      <c r="G75" s="37"/>
      <c r="I75" s="24"/>
    </row>
    <row r="76" spans="1:9" ht="12.75">
      <c r="A76" s="3" t="s">
        <v>144</v>
      </c>
      <c r="B76" s="1" t="s">
        <v>45</v>
      </c>
      <c r="G76" s="37">
        <f>SUM(C76:F76)</f>
        <v>0</v>
      </c>
      <c r="H76" s="17">
        <v>0</v>
      </c>
      <c r="I76" s="24" t="str">
        <f t="shared" si="4"/>
        <v>0</v>
      </c>
    </row>
    <row r="77" spans="1:10" ht="12.75">
      <c r="A77" s="8" t="s">
        <v>145</v>
      </c>
      <c r="B77" s="9" t="s">
        <v>46</v>
      </c>
      <c r="C77" s="20">
        <f>SUM(C76:C76)</f>
        <v>0</v>
      </c>
      <c r="D77" s="20">
        <f>SUM(D76:D76)</f>
        <v>0</v>
      </c>
      <c r="E77" s="20">
        <f>SUM(E76:E76)</f>
        <v>0</v>
      </c>
      <c r="F77" s="20">
        <f>SUM(F76:F76)</f>
        <v>0</v>
      </c>
      <c r="G77" s="38">
        <f>SUM(G76:G76)</f>
        <v>0</v>
      </c>
      <c r="H77" s="20">
        <v>0</v>
      </c>
      <c r="I77" s="25" t="str">
        <f t="shared" si="4"/>
        <v>0</v>
      </c>
      <c r="J77" s="20"/>
    </row>
    <row r="78" spans="1:10" ht="12.75">
      <c r="A78" s="8"/>
      <c r="B78" s="9"/>
      <c r="C78" s="20"/>
      <c r="D78" s="20"/>
      <c r="E78" s="20"/>
      <c r="F78" s="20"/>
      <c r="G78" s="38"/>
      <c r="H78" s="20"/>
      <c r="I78" s="24"/>
      <c r="J78" s="20"/>
    </row>
    <row r="79" spans="1:10" ht="12.75">
      <c r="A79" s="8" t="s">
        <v>146</v>
      </c>
      <c r="B79" s="9" t="s">
        <v>47</v>
      </c>
      <c r="C79" s="20">
        <f aca="true" t="shared" si="11" ref="C79:H79">SUM(C77+C73+C64+C52+C48)</f>
        <v>0</v>
      </c>
      <c r="D79" s="20">
        <f t="shared" si="11"/>
        <v>0</v>
      </c>
      <c r="E79" s="20">
        <f t="shared" si="11"/>
        <v>0</v>
      </c>
      <c r="F79" s="20">
        <f t="shared" si="11"/>
        <v>0</v>
      </c>
      <c r="G79" s="38">
        <f t="shared" si="11"/>
        <v>0</v>
      </c>
      <c r="H79" s="20">
        <f t="shared" si="11"/>
        <v>-135000</v>
      </c>
      <c r="I79" s="25">
        <f t="shared" si="4"/>
        <v>0</v>
      </c>
      <c r="J79" s="20"/>
    </row>
    <row r="80" spans="1:8" ht="12.75">
      <c r="A80" s="10"/>
      <c r="G80" s="35"/>
      <c r="H80" s="21"/>
    </row>
    <row r="81" spans="2:9" ht="12.75">
      <c r="B81" s="6" t="s">
        <v>48</v>
      </c>
      <c r="G81" s="37"/>
      <c r="I81" s="24"/>
    </row>
    <row r="82" spans="1:9" ht="12.75">
      <c r="A82" s="3" t="s">
        <v>147</v>
      </c>
      <c r="B82" s="1" t="s">
        <v>49</v>
      </c>
      <c r="G82" s="37">
        <f aca="true" t="shared" si="12" ref="G82:G91">SUM(C82:F82)</f>
        <v>0</v>
      </c>
      <c r="H82" s="17">
        <v>0</v>
      </c>
      <c r="I82" s="24" t="str">
        <f aca="true" t="shared" si="13" ref="I82:I111">IF(H82=0,"0",G82/H82)</f>
        <v>0</v>
      </c>
    </row>
    <row r="83" spans="1:9" ht="12.75">
      <c r="A83" s="3" t="s">
        <v>148</v>
      </c>
      <c r="B83" s="1" t="s">
        <v>50</v>
      </c>
      <c r="G83" s="37">
        <f t="shared" si="12"/>
        <v>0</v>
      </c>
      <c r="H83" s="17">
        <v>0</v>
      </c>
      <c r="I83" s="24" t="str">
        <f t="shared" si="13"/>
        <v>0</v>
      </c>
    </row>
    <row r="84" spans="1:9" ht="12.75">
      <c r="A84" s="3" t="s">
        <v>149</v>
      </c>
      <c r="B84" s="1" t="s">
        <v>51</v>
      </c>
      <c r="G84" s="37">
        <f t="shared" si="12"/>
        <v>0</v>
      </c>
      <c r="H84" s="17">
        <v>0</v>
      </c>
      <c r="I84" s="24" t="str">
        <f t="shared" si="13"/>
        <v>0</v>
      </c>
    </row>
    <row r="85" spans="1:9" ht="12.75">
      <c r="A85" s="3" t="s">
        <v>150</v>
      </c>
      <c r="B85" s="1" t="s">
        <v>52</v>
      </c>
      <c r="G85" s="37">
        <f t="shared" si="12"/>
        <v>0</v>
      </c>
      <c r="H85" s="17">
        <v>-2000</v>
      </c>
      <c r="I85" s="24">
        <f t="shared" si="13"/>
        <v>0</v>
      </c>
    </row>
    <row r="86" spans="1:9" ht="12.75">
      <c r="A86" s="3" t="s">
        <v>151</v>
      </c>
      <c r="B86" s="1" t="s">
        <v>191</v>
      </c>
      <c r="G86" s="37">
        <f t="shared" si="12"/>
        <v>0</v>
      </c>
      <c r="H86" s="17">
        <v>0</v>
      </c>
      <c r="I86" s="24" t="str">
        <f t="shared" si="13"/>
        <v>0</v>
      </c>
    </row>
    <row r="87" spans="1:9" ht="12.75">
      <c r="A87" s="3" t="s">
        <v>152</v>
      </c>
      <c r="B87" s="1" t="s">
        <v>53</v>
      </c>
      <c r="G87" s="37">
        <f t="shared" si="12"/>
        <v>0</v>
      </c>
      <c r="H87" s="17">
        <v>0</v>
      </c>
      <c r="I87" s="24" t="str">
        <f t="shared" si="13"/>
        <v>0</v>
      </c>
    </row>
    <row r="88" spans="1:9" ht="12.75">
      <c r="A88" s="3" t="s">
        <v>153</v>
      </c>
      <c r="B88" s="1" t="s">
        <v>54</v>
      </c>
      <c r="G88" s="37">
        <f t="shared" si="12"/>
        <v>0</v>
      </c>
      <c r="H88" s="17">
        <v>0</v>
      </c>
      <c r="I88" s="24" t="str">
        <f t="shared" si="13"/>
        <v>0</v>
      </c>
    </row>
    <row r="89" spans="1:9" ht="12.75">
      <c r="A89" s="3" t="s">
        <v>154</v>
      </c>
      <c r="B89" s="1" t="s">
        <v>55</v>
      </c>
      <c r="G89" s="37">
        <f t="shared" si="12"/>
        <v>0</v>
      </c>
      <c r="H89" s="17">
        <v>0</v>
      </c>
      <c r="I89" s="24" t="str">
        <f t="shared" si="13"/>
        <v>0</v>
      </c>
    </row>
    <row r="90" spans="1:9" ht="12.75">
      <c r="A90" s="3" t="s">
        <v>155</v>
      </c>
      <c r="B90" s="1" t="s">
        <v>56</v>
      </c>
      <c r="G90" s="37">
        <f t="shared" si="12"/>
        <v>0</v>
      </c>
      <c r="H90" s="17">
        <v>-1000</v>
      </c>
      <c r="I90" s="24">
        <f t="shared" si="13"/>
        <v>0</v>
      </c>
    </row>
    <row r="91" spans="1:9" ht="12.75">
      <c r="A91" s="3" t="s">
        <v>156</v>
      </c>
      <c r="B91" s="1" t="s">
        <v>57</v>
      </c>
      <c r="G91" s="37">
        <f t="shared" si="12"/>
        <v>0</v>
      </c>
      <c r="H91" s="17">
        <v>-2000</v>
      </c>
      <c r="I91" s="24">
        <f t="shared" si="13"/>
        <v>0</v>
      </c>
    </row>
    <row r="92" spans="1:10" ht="12.75">
      <c r="A92" s="8" t="s">
        <v>157</v>
      </c>
      <c r="B92" s="9" t="s">
        <v>58</v>
      </c>
      <c r="C92" s="20">
        <f aca="true" t="shared" si="14" ref="C92:H92">SUM(C82:C91)</f>
        <v>0</v>
      </c>
      <c r="D92" s="20">
        <f t="shared" si="14"/>
        <v>0</v>
      </c>
      <c r="E92" s="20">
        <f t="shared" si="14"/>
        <v>0</v>
      </c>
      <c r="F92" s="20">
        <f t="shared" si="14"/>
        <v>0</v>
      </c>
      <c r="G92" s="38">
        <f t="shared" si="14"/>
        <v>0</v>
      </c>
      <c r="H92" s="20">
        <f t="shared" si="14"/>
        <v>-5000</v>
      </c>
      <c r="I92" s="25">
        <f t="shared" si="13"/>
        <v>0</v>
      </c>
      <c r="J92" s="20"/>
    </row>
    <row r="93" spans="7:9" ht="12.75">
      <c r="G93" s="37"/>
      <c r="I93" s="24"/>
    </row>
    <row r="94" spans="2:9" ht="12.75">
      <c r="B94" s="6" t="s">
        <v>59</v>
      </c>
      <c r="G94" s="37"/>
      <c r="I94" s="24"/>
    </row>
    <row r="95" spans="1:10" ht="12.75">
      <c r="A95" s="3" t="s">
        <v>158</v>
      </c>
      <c r="B95" s="1" t="s">
        <v>45</v>
      </c>
      <c r="G95" s="37">
        <f>SUM(C95:F95)</f>
        <v>0</v>
      </c>
      <c r="H95" s="40">
        <v>0</v>
      </c>
      <c r="I95" s="24" t="str">
        <f t="shared" si="13"/>
        <v>0</v>
      </c>
      <c r="J95" s="40"/>
    </row>
    <row r="96" spans="1:10" ht="12.75">
      <c r="A96" s="8" t="s">
        <v>159</v>
      </c>
      <c r="B96" s="9" t="s">
        <v>60</v>
      </c>
      <c r="C96" s="20">
        <f aca="true" t="shared" si="15" ref="C96:H96">SUM(C95)</f>
        <v>0</v>
      </c>
      <c r="D96" s="20">
        <f t="shared" si="15"/>
        <v>0</v>
      </c>
      <c r="E96" s="20">
        <f t="shared" si="15"/>
        <v>0</v>
      </c>
      <c r="F96" s="20">
        <f t="shared" si="15"/>
        <v>0</v>
      </c>
      <c r="G96" s="38">
        <f t="shared" si="15"/>
        <v>0</v>
      </c>
      <c r="H96" s="20">
        <f t="shared" si="15"/>
        <v>0</v>
      </c>
      <c r="I96" s="25" t="str">
        <f t="shared" si="13"/>
        <v>0</v>
      </c>
      <c r="J96" s="20"/>
    </row>
    <row r="97" spans="2:9" ht="12.75">
      <c r="B97" s="1" t="s">
        <v>0</v>
      </c>
      <c r="G97" s="37"/>
      <c r="I97" s="24"/>
    </row>
    <row r="98" spans="1:9" ht="12.75">
      <c r="A98" s="1" t="s">
        <v>0</v>
      </c>
      <c r="B98" s="6" t="s">
        <v>61</v>
      </c>
      <c r="G98" s="37"/>
      <c r="I98" s="24"/>
    </row>
    <row r="99" spans="1:9" ht="12.75">
      <c r="A99" s="3" t="s">
        <v>160</v>
      </c>
      <c r="B99" s="1" t="s">
        <v>19</v>
      </c>
      <c r="G99" s="37">
        <f>SUM(C99:F99)</f>
        <v>0</v>
      </c>
      <c r="H99" s="17">
        <v>0</v>
      </c>
      <c r="I99" s="24" t="str">
        <f t="shared" si="13"/>
        <v>0</v>
      </c>
    </row>
    <row r="100" spans="1:9" ht="12.75">
      <c r="A100" s="3" t="s">
        <v>161</v>
      </c>
      <c r="B100" s="1" t="s">
        <v>190</v>
      </c>
      <c r="G100" s="37">
        <f>SUM(C100:F100)</f>
        <v>0</v>
      </c>
      <c r="H100" s="17">
        <v>0</v>
      </c>
      <c r="I100" s="24" t="str">
        <f t="shared" si="13"/>
        <v>0</v>
      </c>
    </row>
    <row r="101" spans="1:10" ht="12.75">
      <c r="A101" s="8" t="s">
        <v>162</v>
      </c>
      <c r="B101" s="9" t="s">
        <v>62</v>
      </c>
      <c r="C101" s="20">
        <f aca="true" t="shared" si="16" ref="C101:H101">SUM(C99:C100)</f>
        <v>0</v>
      </c>
      <c r="D101" s="20">
        <f t="shared" si="16"/>
        <v>0</v>
      </c>
      <c r="E101" s="20">
        <f t="shared" si="16"/>
        <v>0</v>
      </c>
      <c r="F101" s="20">
        <f t="shared" si="16"/>
        <v>0</v>
      </c>
      <c r="G101" s="38">
        <f t="shared" si="16"/>
        <v>0</v>
      </c>
      <c r="H101" s="20">
        <f t="shared" si="16"/>
        <v>0</v>
      </c>
      <c r="I101" s="25" t="str">
        <f t="shared" si="13"/>
        <v>0</v>
      </c>
      <c r="J101" s="20"/>
    </row>
    <row r="102" spans="1:9" ht="12.75">
      <c r="A102" s="3"/>
      <c r="B102" s="1"/>
      <c r="G102" s="37"/>
      <c r="I102" s="24"/>
    </row>
    <row r="103" spans="1:10" ht="12.75">
      <c r="A103" s="8" t="s">
        <v>163</v>
      </c>
      <c r="B103" s="9" t="s">
        <v>63</v>
      </c>
      <c r="C103" s="20">
        <f aca="true" t="shared" si="17" ref="C103:H103">SUM(C101+C96+C92+C79+C39)</f>
        <v>0</v>
      </c>
      <c r="D103" s="20">
        <f t="shared" si="17"/>
        <v>0</v>
      </c>
      <c r="E103" s="20">
        <f t="shared" si="17"/>
        <v>0</v>
      </c>
      <c r="F103" s="20">
        <f t="shared" si="17"/>
        <v>0</v>
      </c>
      <c r="G103" s="38">
        <f t="shared" si="17"/>
        <v>0</v>
      </c>
      <c r="H103" s="20">
        <f t="shared" si="17"/>
        <v>-490000</v>
      </c>
      <c r="I103" s="25">
        <f t="shared" si="13"/>
        <v>0</v>
      </c>
      <c r="J103" s="20"/>
    </row>
    <row r="104" spans="7:9" ht="12.75">
      <c r="G104" s="37"/>
      <c r="I104" s="24"/>
    </row>
    <row r="105" spans="2:9" ht="12.75">
      <c r="B105" s="6" t="s">
        <v>64</v>
      </c>
      <c r="G105" s="37"/>
      <c r="I105" s="24"/>
    </row>
    <row r="106" spans="1:9" ht="12.75">
      <c r="A106" s="3" t="s">
        <v>164</v>
      </c>
      <c r="B106" s="1" t="s">
        <v>65</v>
      </c>
      <c r="G106" s="37">
        <f>SUM(C106:F106)</f>
        <v>0</v>
      </c>
      <c r="H106" s="17">
        <v>0</v>
      </c>
      <c r="I106" s="24" t="str">
        <f t="shared" si="13"/>
        <v>0</v>
      </c>
    </row>
    <row r="107" spans="1:9" ht="12.75">
      <c r="A107" s="3" t="s">
        <v>165</v>
      </c>
      <c r="B107" s="1" t="s">
        <v>66</v>
      </c>
      <c r="G107" s="37">
        <f>SUM(C107:F107)</f>
        <v>0</v>
      </c>
      <c r="H107" s="17">
        <v>0</v>
      </c>
      <c r="I107" s="24" t="str">
        <f t="shared" si="13"/>
        <v>0</v>
      </c>
    </row>
    <row r="108" spans="1:10" ht="12.75">
      <c r="A108" s="8" t="s">
        <v>166</v>
      </c>
      <c r="B108" s="9" t="s">
        <v>67</v>
      </c>
      <c r="C108" s="20">
        <f aca="true" t="shared" si="18" ref="C108:H108">SUM(C106:C107)</f>
        <v>0</v>
      </c>
      <c r="D108" s="20">
        <f t="shared" si="18"/>
        <v>0</v>
      </c>
      <c r="E108" s="20">
        <f t="shared" si="18"/>
        <v>0</v>
      </c>
      <c r="F108" s="20">
        <f t="shared" si="18"/>
        <v>0</v>
      </c>
      <c r="G108" s="38">
        <f t="shared" si="18"/>
        <v>0</v>
      </c>
      <c r="H108" s="20">
        <f t="shared" si="18"/>
        <v>0</v>
      </c>
      <c r="I108" s="25" t="str">
        <f t="shared" si="13"/>
        <v>0</v>
      </c>
      <c r="J108" s="20"/>
    </row>
    <row r="109" spans="7:9" ht="12.75">
      <c r="G109" s="37"/>
      <c r="I109" s="24"/>
    </row>
    <row r="110" spans="7:9" ht="12.75">
      <c r="G110" s="37"/>
      <c r="I110" s="24"/>
    </row>
    <row r="111" spans="1:10" ht="12.75">
      <c r="A111" s="8" t="s">
        <v>167</v>
      </c>
      <c r="B111" s="9" t="s">
        <v>68</v>
      </c>
      <c r="C111" s="20">
        <f aca="true" t="shared" si="19" ref="C111:H111">SUM(C10+C103+C108)</f>
        <v>0</v>
      </c>
      <c r="D111" s="20">
        <f t="shared" si="19"/>
        <v>0</v>
      </c>
      <c r="E111" s="20">
        <f t="shared" si="19"/>
        <v>0</v>
      </c>
      <c r="F111" s="20">
        <f t="shared" si="19"/>
        <v>0</v>
      </c>
      <c r="G111" s="38">
        <f t="shared" si="19"/>
        <v>0</v>
      </c>
      <c r="H111" s="20">
        <f t="shared" si="19"/>
        <v>-20000</v>
      </c>
      <c r="I111" s="25">
        <f t="shared" si="13"/>
        <v>0</v>
      </c>
      <c r="J111" s="20"/>
    </row>
    <row r="112" ht="12.75">
      <c r="G112" s="37"/>
    </row>
  </sheetData>
  <sheetProtection/>
  <mergeCells count="2">
    <mergeCell ref="A5:B5"/>
    <mergeCell ref="A12:B12"/>
  </mergeCells>
  <printOptions gridLines="1" horizontalCentered="1" verticalCentered="1"/>
  <pageMargins left="0.7" right="0.7" top="0.75" bottom="0.75" header="0.3" footer="0.3"/>
  <pageSetup horizontalDpi="600" verticalDpi="600" orientation="portrait" paperSize="9" scale="7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24">
      <selection activeCell="E24" sqref="E24"/>
    </sheetView>
  </sheetViews>
  <sheetFormatPr defaultColWidth="9.140625" defaultRowHeight="12.75"/>
  <cols>
    <col min="1" max="1" width="10.57421875" style="0" customWidth="1"/>
    <col min="2" max="2" width="34.7109375" style="0" bestFit="1" customWidth="1"/>
    <col min="3" max="5" width="15.28125" style="0" customWidth="1"/>
  </cols>
  <sheetData>
    <row r="1" ht="12.75">
      <c r="B1" s="26" t="s">
        <v>199</v>
      </c>
    </row>
    <row r="3" spans="1:5" ht="12.75">
      <c r="A3" s="4" t="s">
        <v>1</v>
      </c>
      <c r="B3" s="2" t="s">
        <v>2</v>
      </c>
      <c r="C3" s="29" t="s">
        <v>200</v>
      </c>
      <c r="D3" s="29" t="s">
        <v>97</v>
      </c>
      <c r="E3" s="29" t="s">
        <v>201</v>
      </c>
    </row>
    <row r="4" spans="1:5" ht="12.75">
      <c r="A4" s="1" t="s">
        <v>0</v>
      </c>
      <c r="B4" s="1" t="s">
        <v>0</v>
      </c>
      <c r="C4" s="17"/>
      <c r="D4" s="17"/>
      <c r="E4" s="17"/>
    </row>
    <row r="5" spans="2:5" ht="12.75">
      <c r="B5" s="6" t="s">
        <v>69</v>
      </c>
      <c r="C5" s="17"/>
      <c r="D5" s="17"/>
      <c r="E5" s="17"/>
    </row>
    <row r="6" spans="2:5" ht="12.75">
      <c r="B6" s="1" t="s">
        <v>0</v>
      </c>
      <c r="C6" s="17"/>
      <c r="D6" s="17"/>
      <c r="E6" s="17"/>
    </row>
    <row r="7" spans="2:5" ht="12.75">
      <c r="B7" s="2" t="s">
        <v>70</v>
      </c>
      <c r="C7" s="17"/>
      <c r="D7" s="17"/>
      <c r="E7" s="17"/>
    </row>
    <row r="8" spans="1:5" ht="12.75">
      <c r="A8" s="3" t="s">
        <v>168</v>
      </c>
      <c r="B8" s="1" t="s">
        <v>71</v>
      </c>
      <c r="C8" s="17"/>
      <c r="D8" s="17"/>
      <c r="E8" s="17"/>
    </row>
    <row r="9" spans="1:5" ht="12.75">
      <c r="A9" s="3" t="s">
        <v>169</v>
      </c>
      <c r="B9" s="1" t="s">
        <v>72</v>
      </c>
      <c r="C9" s="17"/>
      <c r="D9" s="17"/>
      <c r="E9" s="17"/>
    </row>
    <row r="10" spans="1:5" ht="12.75">
      <c r="A10" s="3" t="s">
        <v>170</v>
      </c>
      <c r="B10" s="1" t="s">
        <v>73</v>
      </c>
      <c r="C10" s="17"/>
      <c r="D10" s="17"/>
      <c r="E10" s="17"/>
    </row>
    <row r="11" spans="3:5" ht="12.75">
      <c r="C11" s="17"/>
      <c r="D11" s="17"/>
      <c r="E11" s="17"/>
    </row>
    <row r="12" spans="2:5" ht="12.75">
      <c r="B12" s="2" t="s">
        <v>193</v>
      </c>
      <c r="C12" s="17"/>
      <c r="D12" s="17"/>
      <c r="E12" s="17"/>
    </row>
    <row r="13" spans="1:5" ht="12.75">
      <c r="A13" s="3" t="s">
        <v>171</v>
      </c>
      <c r="B13" s="1" t="s">
        <v>71</v>
      </c>
      <c r="C13" s="17"/>
      <c r="D13" s="17"/>
      <c r="E13" s="17"/>
    </row>
    <row r="14" spans="1:5" ht="12.75">
      <c r="A14" s="3" t="s">
        <v>172</v>
      </c>
      <c r="B14" s="1" t="s">
        <v>72</v>
      </c>
      <c r="C14" s="17"/>
      <c r="D14" s="17"/>
      <c r="E14" s="17"/>
    </row>
    <row r="15" spans="1:5" ht="12.75">
      <c r="A15" s="3" t="s">
        <v>173</v>
      </c>
      <c r="B15" s="1" t="s">
        <v>192</v>
      </c>
      <c r="C15" s="17"/>
      <c r="D15" s="17"/>
      <c r="E15" s="17"/>
    </row>
    <row r="16" spans="1:5" ht="12.75">
      <c r="A16" s="3"/>
      <c r="B16" s="1"/>
      <c r="C16" s="17"/>
      <c r="D16" s="17"/>
      <c r="E16" s="17"/>
    </row>
    <row r="17" spans="1:5" ht="12.75">
      <c r="A17" s="3" t="s">
        <v>174</v>
      </c>
      <c r="B17" s="1" t="s">
        <v>74</v>
      </c>
      <c r="C17" s="17"/>
      <c r="D17" s="17"/>
      <c r="E17" s="17"/>
    </row>
    <row r="18" spans="3:5" ht="12.75">
      <c r="C18" s="17"/>
      <c r="D18" s="17"/>
      <c r="E18" s="17"/>
    </row>
    <row r="19" spans="2:5" ht="12.75">
      <c r="B19" s="2" t="s">
        <v>75</v>
      </c>
      <c r="C19" s="17"/>
      <c r="D19" s="17"/>
      <c r="E19" s="17"/>
    </row>
    <row r="20" spans="1:5" ht="12.75">
      <c r="A20" s="3" t="s">
        <v>175</v>
      </c>
      <c r="B20" s="1" t="s">
        <v>76</v>
      </c>
      <c r="C20" s="17">
        <v>0</v>
      </c>
      <c r="D20" s="17">
        <f>SUM(E20-C20)</f>
        <v>0</v>
      </c>
      <c r="E20" s="17"/>
    </row>
    <row r="21" spans="1:5" ht="12.75">
      <c r="A21" s="3" t="s">
        <v>176</v>
      </c>
      <c r="B21" s="1" t="s">
        <v>77</v>
      </c>
      <c r="C21" s="17">
        <v>0</v>
      </c>
      <c r="D21" s="17">
        <f>SUM(E21-C21)</f>
        <v>0</v>
      </c>
      <c r="E21" s="17"/>
    </row>
    <row r="22" spans="1:5" ht="12.75">
      <c r="A22" s="3" t="s">
        <v>177</v>
      </c>
      <c r="B22" s="1" t="s">
        <v>78</v>
      </c>
      <c r="C22" s="17">
        <v>150000</v>
      </c>
      <c r="D22" s="17">
        <v>0</v>
      </c>
      <c r="E22" s="17">
        <v>0</v>
      </c>
    </row>
    <row r="23" spans="1:5" s="26" customFormat="1" ht="12.75">
      <c r="A23" s="27" t="s">
        <v>178</v>
      </c>
      <c r="B23" s="9" t="s">
        <v>79</v>
      </c>
      <c r="C23" s="28">
        <f>SUM(C20:C22)</f>
        <v>150000</v>
      </c>
      <c r="D23" s="28">
        <f>SUM(D20:D22)</f>
        <v>0</v>
      </c>
      <c r="E23" s="28">
        <v>150000</v>
      </c>
    </row>
    <row r="24" spans="3:5" ht="12.75">
      <c r="C24" s="17"/>
      <c r="D24" s="17"/>
      <c r="E24" s="17"/>
    </row>
    <row r="25" spans="3:5" ht="12.75">
      <c r="C25" s="17"/>
      <c r="D25" s="17"/>
      <c r="E25" s="17"/>
    </row>
    <row r="26" spans="2:5" ht="12.75">
      <c r="B26" s="2" t="s">
        <v>80</v>
      </c>
      <c r="C26" s="17"/>
      <c r="D26" s="17"/>
      <c r="E26" s="17"/>
    </row>
    <row r="27" spans="1:5" ht="12.75">
      <c r="A27" s="3" t="s">
        <v>180</v>
      </c>
      <c r="B27" s="1" t="s">
        <v>179</v>
      </c>
      <c r="C27" s="17">
        <v>0</v>
      </c>
      <c r="D27" s="17">
        <f>SUM(E27-C27)</f>
        <v>0</v>
      </c>
      <c r="E27" s="17">
        <v>0</v>
      </c>
    </row>
    <row r="28" spans="1:5" s="26" customFormat="1" ht="12.75">
      <c r="A28" s="27" t="s">
        <v>181</v>
      </c>
      <c r="B28" s="9" t="s">
        <v>81</v>
      </c>
      <c r="C28" s="28">
        <f>SUM(C27:C27)</f>
        <v>0</v>
      </c>
      <c r="D28" s="28">
        <f>SUM(D27:D27)</f>
        <v>0</v>
      </c>
      <c r="E28" s="28">
        <f>SUM(E27:E27)</f>
        <v>0</v>
      </c>
    </row>
    <row r="29" spans="1:5" ht="12.75">
      <c r="A29" s="3"/>
      <c r="B29" s="1"/>
      <c r="C29" s="17"/>
      <c r="D29" s="17"/>
      <c r="E29" s="17"/>
    </row>
    <row r="30" spans="1:5" s="26" customFormat="1" ht="13.5" thickBot="1">
      <c r="A30" s="30" t="s">
        <v>182</v>
      </c>
      <c r="B30" s="31" t="s">
        <v>82</v>
      </c>
      <c r="C30" s="32">
        <f>SUM(C23+C28)</f>
        <v>150000</v>
      </c>
      <c r="D30" s="32">
        <f>SUM(D23+D28)</f>
        <v>0</v>
      </c>
      <c r="E30" s="32">
        <f>SUM(E23+E28)</f>
        <v>150000</v>
      </c>
    </row>
    <row r="31" spans="1:5" ht="13.5" thickTop="1">
      <c r="A31" s="3"/>
      <c r="B31" s="1"/>
      <c r="C31" s="17"/>
      <c r="D31" s="17"/>
      <c r="E31" s="17"/>
    </row>
    <row r="32" spans="1:5" ht="12.75">
      <c r="A32" s="3"/>
      <c r="B32" s="1"/>
      <c r="C32" s="17"/>
      <c r="D32" s="17"/>
      <c r="E32" s="17"/>
    </row>
    <row r="33" spans="2:5" ht="12.75">
      <c r="B33" s="6" t="s">
        <v>83</v>
      </c>
      <c r="C33" s="17"/>
      <c r="D33" s="17"/>
      <c r="E33" s="17"/>
    </row>
    <row r="34" spans="2:5" ht="12.75">
      <c r="B34" s="1" t="s">
        <v>0</v>
      </c>
      <c r="C34" s="17"/>
      <c r="D34" s="17"/>
      <c r="E34" s="17"/>
    </row>
    <row r="35" spans="2:5" ht="12.75">
      <c r="B35" s="2" t="s">
        <v>84</v>
      </c>
      <c r="C35" s="17"/>
      <c r="D35" s="17"/>
      <c r="E35" s="17"/>
    </row>
    <row r="36" spans="2:5" ht="12.75">
      <c r="B36" s="1" t="s">
        <v>0</v>
      </c>
      <c r="C36" s="17"/>
      <c r="D36" s="17"/>
      <c r="E36" s="17"/>
    </row>
    <row r="37" spans="1:5" ht="12.75">
      <c r="A37" s="3" t="s">
        <v>183</v>
      </c>
      <c r="B37" s="1" t="s">
        <v>85</v>
      </c>
      <c r="C37" s="17">
        <v>150000</v>
      </c>
      <c r="D37" s="17">
        <v>0</v>
      </c>
      <c r="E37" s="17">
        <v>150000</v>
      </c>
    </row>
    <row r="38" spans="1:5" ht="12.75">
      <c r="A38" s="3" t="s">
        <v>184</v>
      </c>
      <c r="B38" s="1" t="s">
        <v>86</v>
      </c>
      <c r="C38" s="17">
        <v>0</v>
      </c>
      <c r="D38" s="17">
        <v>0</v>
      </c>
      <c r="E38" s="17">
        <v>0</v>
      </c>
    </row>
    <row r="39" spans="1:5" s="26" customFormat="1" ht="12.75">
      <c r="A39" s="27" t="s">
        <v>185</v>
      </c>
      <c r="B39" s="9" t="s">
        <v>87</v>
      </c>
      <c r="C39" s="28">
        <f>SUM(C37:C38)</f>
        <v>150000</v>
      </c>
      <c r="D39" s="28">
        <f>SUM(D37:D38)</f>
        <v>0</v>
      </c>
      <c r="E39" s="28">
        <f>SUM(E37:E38)</f>
        <v>150000</v>
      </c>
    </row>
    <row r="40" spans="3:5" ht="12.75">
      <c r="C40" s="17"/>
      <c r="D40" s="17"/>
      <c r="E40" s="17"/>
    </row>
    <row r="41" spans="2:5" ht="12.75">
      <c r="B41" s="2" t="s">
        <v>88</v>
      </c>
      <c r="C41" s="17"/>
      <c r="D41" s="17"/>
      <c r="E41" s="17"/>
    </row>
    <row r="42" spans="1:5" ht="12.75">
      <c r="A42" s="3" t="s">
        <v>186</v>
      </c>
      <c r="B42" s="1" t="s">
        <v>89</v>
      </c>
      <c r="C42" s="17">
        <v>0</v>
      </c>
      <c r="D42" s="17">
        <f>SUM(E42-C42)</f>
        <v>0</v>
      </c>
      <c r="E42" s="17"/>
    </row>
    <row r="43" spans="1:5" ht="12.75">
      <c r="A43" s="8" t="s">
        <v>187</v>
      </c>
      <c r="B43" s="9" t="s">
        <v>90</v>
      </c>
      <c r="C43" s="20">
        <f>SUM(C42:C42)</f>
        <v>0</v>
      </c>
      <c r="D43" s="20">
        <f>SUM(D42:D42)</f>
        <v>0</v>
      </c>
      <c r="E43" s="20">
        <f>SUM(E42:E42)</f>
        <v>0</v>
      </c>
    </row>
    <row r="44" spans="1:5" ht="12.75">
      <c r="A44" s="3"/>
      <c r="B44" s="1"/>
      <c r="C44" s="17"/>
      <c r="D44" s="17"/>
      <c r="E44" s="17"/>
    </row>
    <row r="45" spans="1:5" ht="12.75">
      <c r="A45" s="3"/>
      <c r="B45" s="1"/>
      <c r="C45" s="17"/>
      <c r="D45" s="17"/>
      <c r="E45" s="17"/>
    </row>
    <row r="46" spans="1:5" s="26" customFormat="1" ht="13.5" thickBot="1">
      <c r="A46" s="30" t="s">
        <v>188</v>
      </c>
      <c r="B46" s="31" t="s">
        <v>91</v>
      </c>
      <c r="C46" s="32">
        <f>SUM(C39+C43)</f>
        <v>150000</v>
      </c>
      <c r="D46" s="32">
        <f>SUM(D39+D43)</f>
        <v>0</v>
      </c>
      <c r="E46" s="32">
        <f>SUM(E39+E43)</f>
        <v>150000</v>
      </c>
    </row>
    <row r="47" spans="1:5" ht="13.5" thickTop="1">
      <c r="A47" s="3"/>
      <c r="B47" s="1"/>
      <c r="C47" s="17"/>
      <c r="D47" s="17"/>
      <c r="E47" s="17"/>
    </row>
    <row r="48" spans="1:5" ht="12.75">
      <c r="A48" s="5" t="s">
        <v>92</v>
      </c>
      <c r="B48" s="5" t="s">
        <v>92</v>
      </c>
      <c r="C48" s="17"/>
      <c r="D48" s="17"/>
      <c r="E48" s="17"/>
    </row>
    <row r="49" spans="3:5" ht="12.75">
      <c r="C49" s="17"/>
      <c r="D49" s="17"/>
      <c r="E49" s="17"/>
    </row>
  </sheetData>
  <sheetProtection/>
  <printOptions gridLines="1"/>
  <pageMargins left="0.75" right="0.75" top="1" bottom="1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Bomholt</dc:creator>
  <cp:keywords/>
  <dc:description/>
  <cp:lastModifiedBy>Anne Mette</cp:lastModifiedBy>
  <cp:lastPrinted>2014-09-04T10:56:31Z</cp:lastPrinted>
  <dcterms:created xsi:type="dcterms:W3CDTF">2007-08-30T08:05:19Z</dcterms:created>
  <dcterms:modified xsi:type="dcterms:W3CDTF">2019-02-26T18:42:50Z</dcterms:modified>
  <cp:category/>
  <cp:version/>
  <cp:contentType/>
  <cp:contentStatus/>
</cp:coreProperties>
</file>